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сайт\"/>
    </mc:Choice>
  </mc:AlternateContent>
  <bookViews>
    <workbookView xWindow="0" yWindow="0" windowWidth="14700" windowHeight="7200"/>
  </bookViews>
  <sheets>
    <sheet name="прил2" sheetId="3" r:id="rId1"/>
    <sheet name="прил 3" sheetId="1" r:id="rId2"/>
    <sheet name="Лист2" sheetId="7" r:id="rId3"/>
  </sheets>
  <externalReferences>
    <externalReference r:id="rId4"/>
  </externalReferences>
  <definedNames>
    <definedName name="_xlnm.Print_Area" localSheetId="0">прил2!$A$1:$G$67</definedName>
  </definedNames>
  <calcPr calcId="162913"/>
</workbook>
</file>

<file path=xl/calcChain.xml><?xml version="1.0" encoding="utf-8"?>
<calcChain xmlns="http://schemas.openxmlformats.org/spreadsheetml/2006/main">
  <c r="E57" i="3" l="1"/>
  <c r="E56" i="3" s="1"/>
  <c r="E55" i="3" s="1"/>
  <c r="G57" i="3"/>
  <c r="G56" i="3" s="1"/>
  <c r="G55" i="3" s="1"/>
  <c r="F57" i="3"/>
  <c r="F56" i="3" s="1"/>
  <c r="F55" i="3" s="1"/>
  <c r="G51" i="3"/>
  <c r="F51" i="3"/>
  <c r="G50" i="3"/>
  <c r="G49" i="3" s="1"/>
  <c r="G48" i="3" s="1"/>
  <c r="F50" i="3"/>
  <c r="F49" i="3" s="1"/>
  <c r="F48" i="3" s="1"/>
  <c r="J27" i="1"/>
  <c r="J26" i="1"/>
  <c r="J25" i="1"/>
  <c r="J24" i="1" s="1"/>
  <c r="I27" i="1"/>
  <c r="I26" i="1" s="1"/>
  <c r="I25" i="1" s="1"/>
  <c r="I24" i="1" s="1"/>
  <c r="J22" i="1"/>
  <c r="I22" i="1"/>
  <c r="I21" i="1"/>
  <c r="I66" i="3"/>
  <c r="I65" i="3" s="1"/>
  <c r="I64" i="3" s="1"/>
  <c r="I62" i="3"/>
  <c r="H62" i="3"/>
  <c r="I60" i="3"/>
  <c r="I29" i="3"/>
  <c r="I28" i="3" s="1"/>
  <c r="H29" i="3"/>
  <c r="H28" i="3"/>
  <c r="I26" i="3"/>
  <c r="I25" i="3" s="1"/>
  <c r="H26" i="3"/>
  <c r="H25" i="3"/>
  <c r="F27" i="1"/>
  <c r="H20" i="1"/>
  <c r="H18" i="1" s="1"/>
  <c r="G20" i="1"/>
  <c r="G18" i="1"/>
  <c r="G16" i="1"/>
  <c r="G15" i="1"/>
  <c r="G14" i="1"/>
  <c r="H16" i="1"/>
  <c r="H15" i="1"/>
  <c r="H14" i="1" s="1"/>
  <c r="E39" i="3"/>
  <c r="E38" i="3" s="1"/>
  <c r="E37" i="3" s="1"/>
  <c r="G24" i="3"/>
  <c r="G22" i="3" s="1"/>
  <c r="F24" i="3"/>
  <c r="F22" i="3" s="1"/>
  <c r="F20" i="3"/>
  <c r="F19" i="3"/>
  <c r="F18" i="3" s="1"/>
  <c r="G20" i="3"/>
  <c r="G19" i="3"/>
  <c r="G18" i="3" s="1"/>
  <c r="E26" i="3"/>
  <c r="G43" i="1"/>
  <c r="G42" i="1"/>
  <c r="G41" i="1"/>
  <c r="G40" i="1" s="1"/>
  <c r="H43" i="1"/>
  <c r="H42" i="1"/>
  <c r="H41" i="1" s="1"/>
  <c r="H40" i="1" s="1"/>
  <c r="F60" i="3"/>
  <c r="G60" i="3"/>
  <c r="H34" i="1"/>
  <c r="G34" i="1"/>
  <c r="F34" i="3"/>
  <c r="F31" i="3" s="1"/>
  <c r="F33" i="3"/>
  <c r="G34" i="3"/>
  <c r="G32" i="3"/>
  <c r="G66" i="3"/>
  <c r="G65" i="3"/>
  <c r="G64" i="3"/>
  <c r="F66" i="3"/>
  <c r="F65" i="3" s="1"/>
  <c r="F64" i="3" s="1"/>
  <c r="G26" i="3"/>
  <c r="G25" i="3"/>
  <c r="F26" i="3"/>
  <c r="F25" i="3"/>
  <c r="H27" i="1"/>
  <c r="H26" i="1" s="1"/>
  <c r="H25" i="1" s="1"/>
  <c r="H24" i="1" s="1"/>
  <c r="G27" i="1"/>
  <c r="G26" i="1"/>
  <c r="G25" i="1" s="1"/>
  <c r="G24" i="1" s="1"/>
  <c r="F26" i="1"/>
  <c r="F24" i="1"/>
  <c r="H49" i="1"/>
  <c r="H48" i="1"/>
  <c r="H47" i="1" s="1"/>
  <c r="G49" i="1"/>
  <c r="G48" i="1" s="1"/>
  <c r="G47" i="1" s="1"/>
  <c r="H22" i="1"/>
  <c r="H21" i="1" s="1"/>
  <c r="G29" i="3"/>
  <c r="G28" i="3"/>
  <c r="F49" i="1"/>
  <c r="F48" i="1"/>
  <c r="F47" i="1" s="1"/>
  <c r="E66" i="3"/>
  <c r="E65" i="3"/>
  <c r="E64" i="3" s="1"/>
  <c r="G22" i="1"/>
  <c r="G21" i="1"/>
  <c r="G13" i="1" s="1"/>
  <c r="G11" i="1" s="1"/>
  <c r="G10" i="1" s="1"/>
  <c r="F22" i="1"/>
  <c r="F29" i="3"/>
  <c r="F28" i="3" s="1"/>
  <c r="F62" i="3"/>
  <c r="G62" i="3"/>
  <c r="E62" i="3"/>
  <c r="E29" i="3"/>
  <c r="E28" i="3"/>
  <c r="F32" i="3"/>
  <c r="G31" i="3"/>
  <c r="G33" i="3"/>
  <c r="F16" i="3"/>
  <c r="H13" i="1" l="1"/>
  <c r="H11" i="1" s="1"/>
  <c r="H10" i="1" s="1"/>
  <c r="G16" i="3"/>
  <c r="F14" i="3"/>
  <c r="G14" i="3"/>
</calcChain>
</file>

<file path=xl/comments1.xml><?xml version="1.0" encoding="utf-8"?>
<comments xmlns="http://schemas.openxmlformats.org/spreadsheetml/2006/main">
  <authors>
    <author>ТФУ</author>
  </authors>
  <commentList>
    <comment ref="C52" authorId="0" shapeId="0">
      <text>
        <r>
          <rPr>
            <b/>
            <sz val="8"/>
            <color indexed="81"/>
            <rFont val="Tahoma"/>
            <family val="2"/>
            <charset val="204"/>
          </rPr>
          <t>ТФУ:</t>
        </r>
        <r>
          <rPr>
            <sz val="8"/>
            <color indexed="81"/>
            <rFont val="Tahoma"/>
            <family val="2"/>
            <charset val="204"/>
          </rPr>
          <t xml:space="preserve">
3500200
</t>
        </r>
      </text>
    </comment>
    <comment ref="C54" authorId="0" shapeId="0">
      <text>
        <r>
          <rPr>
            <b/>
            <sz val="8"/>
            <color indexed="81"/>
            <rFont val="Tahoma"/>
            <family val="2"/>
            <charset val="204"/>
          </rPr>
          <t>ТФУ:</t>
        </r>
        <r>
          <rPr>
            <sz val="8"/>
            <color indexed="81"/>
            <rFont val="Tahoma"/>
            <family val="2"/>
            <charset val="204"/>
          </rPr>
          <t xml:space="preserve">
5221100
</t>
        </r>
      </text>
    </comment>
    <comment ref="C60" authorId="0" shapeId="0">
      <text>
        <r>
          <rPr>
            <b/>
            <sz val="8"/>
            <color indexed="81"/>
            <rFont val="Tahoma"/>
            <family val="2"/>
            <charset val="204"/>
          </rPr>
          <t>ТФУ:</t>
        </r>
        <r>
          <rPr>
            <sz val="8"/>
            <color indexed="81"/>
            <rFont val="Tahoma"/>
            <family val="2"/>
            <charset val="204"/>
          </rPr>
          <t xml:space="preserve">
6000100
</t>
        </r>
      </text>
    </comment>
    <comment ref="C61" authorId="0" shapeId="0">
      <text>
        <r>
          <rPr>
            <b/>
            <sz val="8"/>
            <color indexed="81"/>
            <rFont val="Tahoma"/>
            <family val="2"/>
            <charset val="204"/>
          </rPr>
          <t>ТФУ:</t>
        </r>
        <r>
          <rPr>
            <sz val="8"/>
            <color indexed="81"/>
            <rFont val="Tahoma"/>
            <family val="2"/>
            <charset val="204"/>
          </rPr>
          <t xml:space="preserve">
6000100
</t>
        </r>
      </text>
    </comment>
  </commentList>
</comments>
</file>

<file path=xl/comments2.xml><?xml version="1.0" encoding="utf-8"?>
<comments xmlns="http://schemas.openxmlformats.org/spreadsheetml/2006/main">
  <authors>
    <author>ТФУ</author>
  </authors>
  <commentList>
    <comment ref="D45" authorId="0" shapeId="0">
      <text>
        <r>
          <rPr>
            <b/>
            <sz val="8"/>
            <color indexed="81"/>
            <rFont val="Tahoma"/>
            <family val="2"/>
            <charset val="204"/>
          </rPr>
          <t>ТФУ:</t>
        </r>
        <r>
          <rPr>
            <sz val="8"/>
            <color indexed="81"/>
            <rFont val="Tahoma"/>
            <family val="2"/>
            <charset val="204"/>
          </rPr>
          <t xml:space="preserve">
6000100
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  <charset val="204"/>
          </rPr>
          <t>ТФУ:</t>
        </r>
        <r>
          <rPr>
            <sz val="8"/>
            <color indexed="81"/>
            <rFont val="Tahoma"/>
            <family val="2"/>
            <charset val="204"/>
          </rPr>
          <t xml:space="preserve">
6000100
</t>
        </r>
      </text>
    </comment>
  </commentList>
</comments>
</file>

<file path=xl/sharedStrings.xml><?xml version="1.0" encoding="utf-8"?>
<sst xmlns="http://schemas.openxmlformats.org/spreadsheetml/2006/main" count="287" uniqueCount="100">
  <si>
    <t>Наименование</t>
  </si>
  <si>
    <t>РзПр</t>
  </si>
  <si>
    <t>Цс</t>
  </si>
  <si>
    <t>Вр</t>
  </si>
  <si>
    <t>ВСЕГО</t>
  </si>
  <si>
    <t xml:space="preserve">Общегосударственные расходы </t>
  </si>
  <si>
    <t>Глава муниципального образования</t>
  </si>
  <si>
    <t>Жилищно-коммунальное хозяйство</t>
  </si>
  <si>
    <t>Благоустройство</t>
  </si>
  <si>
    <t>Глава</t>
  </si>
  <si>
    <t>ЦС</t>
  </si>
  <si>
    <t>ВР</t>
  </si>
  <si>
    <t>Общегосударственные вопросы</t>
  </si>
  <si>
    <t>0100</t>
  </si>
  <si>
    <t>0102</t>
  </si>
  <si>
    <t>0104</t>
  </si>
  <si>
    <t>0113</t>
  </si>
  <si>
    <t>0500</t>
  </si>
  <si>
    <t>0501</t>
  </si>
  <si>
    <t>0503</t>
  </si>
  <si>
    <t>Функционирование высшего должностного лица Российской Федерации и муниципального образования</t>
  </si>
  <si>
    <t>Жилищное хозяйство</t>
  </si>
  <si>
    <t>Капитальный ремонт муниципального жилищного фонда</t>
  </si>
  <si>
    <t>Содержание автомобильных дорог и инженерных сооружений на них в границах поселений в рамках благоустройства</t>
  </si>
  <si>
    <t>Фонд оплаты труда и страховые взносы</t>
  </si>
  <si>
    <t>Прочая закупка товаров, работ и услуг для государственных (муниципальных) нужд</t>
  </si>
  <si>
    <t>0111</t>
  </si>
  <si>
    <t>Резервные фонды</t>
  </si>
  <si>
    <t>Резервные средства</t>
  </si>
  <si>
    <t>244</t>
  </si>
  <si>
    <t>Республиканская целевая программа "Модернизация систем наружного освещения населенных пунктов Республики Башкортостан" на 2011-2015 годы</t>
  </si>
  <si>
    <t>1400</t>
  </si>
  <si>
    <t>810</t>
  </si>
  <si>
    <t>Дорожное хозяйство (дорожные фонды)</t>
  </si>
  <si>
    <t>0409</t>
  </si>
  <si>
    <t>Национальная экономика</t>
  </si>
  <si>
    <t>0400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</si>
  <si>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</si>
  <si>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</si>
  <si>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</si>
  <si>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0203</t>
  </si>
  <si>
    <t>9900000</t>
  </si>
  <si>
    <t>Непрограммные расходы</t>
  </si>
  <si>
    <t>Учреждения в сфере общегосударственного управления</t>
  </si>
  <si>
    <t>9900299</t>
  </si>
  <si>
    <t>1035118</t>
  </si>
  <si>
    <t>9900352</t>
  </si>
  <si>
    <t>99.Г.0000</t>
  </si>
  <si>
    <t>9900</t>
  </si>
  <si>
    <t>Условно-утвержденные расходы</t>
  </si>
  <si>
    <t>9999</t>
  </si>
  <si>
    <t>Условно утвержденные расходы</t>
  </si>
  <si>
    <t>0300</t>
  </si>
  <si>
    <t>Национальная  безопасность и правоохранительная деятельность</t>
  </si>
  <si>
    <t>0309</t>
  </si>
  <si>
    <t>Обеспечение пожарной безопасности</t>
  </si>
  <si>
    <t>3900329</t>
  </si>
  <si>
    <t>900</t>
  </si>
  <si>
    <t>200</t>
  </si>
  <si>
    <t>100</t>
  </si>
  <si>
    <t>100000000</t>
  </si>
  <si>
    <t>1000074040</t>
  </si>
  <si>
    <t>1000074041</t>
  </si>
  <si>
    <t>1000074042</t>
  </si>
  <si>
    <t>Муниципальная программа "Социальное развитие сельского поселения"</t>
  </si>
  <si>
    <t>990000000</t>
  </si>
  <si>
    <t>99999999</t>
  </si>
  <si>
    <t>1000000000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</si>
  <si>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</si>
  <si>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</si>
  <si>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</si>
  <si>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</si>
  <si>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</si>
  <si>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0310</t>
  </si>
  <si>
    <t>100006050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</si>
  <si>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</si>
  <si>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Мероприятия по благоустройству территорий населенных пунктов</t>
  </si>
  <si>
    <t>1000006050</t>
  </si>
  <si>
    <t>Аппараты органов государственной власти Республики Башкортостан</t>
  </si>
  <si>
    <t>1000051180</t>
  </si>
  <si>
    <t>1000007500</t>
  </si>
  <si>
    <t>100002040</t>
  </si>
  <si>
    <t>100002030</t>
  </si>
  <si>
    <t>999999999</t>
  </si>
  <si>
    <t>1000002030</t>
  </si>
  <si>
    <t>1000002040</t>
  </si>
  <si>
    <t>1000075000</t>
  </si>
  <si>
    <t>2023 год</t>
  </si>
  <si>
    <t>Дорожное хозяйство</t>
  </si>
  <si>
    <t>1000403150</t>
  </si>
  <si>
    <t xml:space="preserve">Дорожное хозяйство </t>
  </si>
  <si>
    <t>( рублей)</t>
  </si>
  <si>
    <t>2024 год</t>
  </si>
  <si>
    <t>Администрация сельского поселения</t>
  </si>
  <si>
    <t>2025 год</t>
  </si>
  <si>
    <t>2025год</t>
  </si>
  <si>
    <t>Ведомственная структура расходов бюджета 
сельского поселения Уральский сельсовет муниципального района Кугарчинский район Республики Башкортостан  на 2023 год и на плановый период 2024 и 2025 годов</t>
  </si>
  <si>
    <r>
      <rPr>
        <sz val="8"/>
        <rFont val="Times New Roman"/>
        <family val="1"/>
        <charset val="204"/>
      </rPr>
      <t>Приложение №2
к решению Совета
от «22» декабря 2022г.</t>
    </r>
    <r>
      <rPr>
        <sz val="9"/>
        <rFont val="Times New Roman"/>
        <family val="1"/>
        <charset val="204"/>
      </rPr>
      <t xml:space="preserve">
 №173</t>
    </r>
  </si>
  <si>
    <t>Распределение расходов бюджета сельского  поселения Уральский   сельсовет муниципального района Кугарчинский район Республики Башкортостан  на 2023 год и на плановый период 2024 и 2025 годов по разделам, подразделам, целевым статьям и видам расходов функциональной классификации расходов бюджетов Российской Федерации</t>
  </si>
  <si>
    <t>Приложение № 3 к решению Совета от «22» декабря 2022г. №173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</si>
</sst>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 shrinkToFit="1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center" wrapText="1" shrinkToFit="1"/>
    </xf>
    <xf numFmtId="0" fontId="1" fillId="0" borderId="0" xfId="0" applyFont="1" applyFill="1" applyAlignment="1">
      <alignment horizontal="center" shrinkToFit="1"/>
    </xf>
    <xf numFmtId="0" fontId="3" fillId="0" borderId="0" xfId="0" applyFont="1" applyFill="1"/>
    <xf numFmtId="0" fontId="6" fillId="0" borderId="0" xfId="0" applyFont="1"/>
    <xf numFmtId="4" fontId="1" fillId="0" borderId="0" xfId="0" applyNumberFormat="1" applyFont="1" applyFill="1"/>
    <xf numFmtId="4" fontId="0" fillId="0" borderId="0" xfId="0" applyNumberFormat="1"/>
    <xf numFmtId="49" fontId="8" fillId="0" borderId="1" xfId="0" applyNumberFormat="1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 shrinkToFit="1"/>
    </xf>
    <xf numFmtId="49" fontId="10" fillId="0" borderId="0" xfId="0" applyNumberFormat="1" applyFont="1" applyFill="1" applyAlignment="1">
      <alignment horizontal="center" shrinkToFit="1"/>
    </xf>
    <xf numFmtId="0" fontId="10" fillId="0" borderId="0" xfId="0" applyFont="1" applyFill="1"/>
    <xf numFmtId="49" fontId="10" fillId="0" borderId="0" xfId="0" applyNumberFormat="1" applyFont="1" applyFill="1"/>
    <xf numFmtId="0" fontId="10" fillId="0" borderId="1" xfId="0" applyFont="1" applyFill="1" applyBorder="1" applyAlignment="1">
      <alignment horizontal="justify" vertical="top" wrapText="1" shrinkToFit="1"/>
    </xf>
    <xf numFmtId="0" fontId="10" fillId="0" borderId="1" xfId="0" applyFont="1" applyFill="1" applyBorder="1" applyAlignment="1">
      <alignment horizontal="left" wrapText="1" shrinkToFit="1"/>
    </xf>
    <xf numFmtId="0" fontId="10" fillId="0" borderId="1" xfId="0" applyFont="1" applyBorder="1" applyAlignment="1">
      <alignment horizontal="justify" vertical="top" wrapText="1" shrinkToFit="1"/>
    </xf>
    <xf numFmtId="0" fontId="12" fillId="0" borderId="1" xfId="0" applyFont="1" applyFill="1" applyBorder="1"/>
    <xf numFmtId="0" fontId="12" fillId="0" borderId="1" xfId="0" applyFont="1" applyBorder="1" applyAlignment="1">
      <alignment horizontal="justify" vertical="top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left" vertical="top" wrapText="1" shrinkToFit="1"/>
    </xf>
    <xf numFmtId="0" fontId="12" fillId="0" borderId="1" xfId="0" applyFont="1" applyBorder="1" applyAlignment="1">
      <alignment horizontal="left" vertical="top" wrapText="1" shrinkToFit="1"/>
    </xf>
    <xf numFmtId="0" fontId="7" fillId="0" borderId="0" xfId="0" applyFont="1"/>
    <xf numFmtId="0" fontId="10" fillId="0" borderId="0" xfId="0" applyFont="1"/>
    <xf numFmtId="0" fontId="12" fillId="0" borderId="1" xfId="0" applyFont="1" applyBorder="1" applyAlignment="1">
      <alignment horizontal="center" vertical="top" wrapText="1" shrinkToFit="1"/>
    </xf>
    <xf numFmtId="0" fontId="10" fillId="0" borderId="1" xfId="0" applyFont="1" applyBorder="1" applyAlignment="1">
      <alignment horizontal="center" vertical="top" wrapText="1" shrinkToFi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4" fontId="8" fillId="0" borderId="1" xfId="0" applyNumberFormat="1" applyFont="1" applyFill="1" applyBorder="1" applyAlignment="1">
      <alignment horizontal="center" vertical="center" wrapText="1" shrinkToFit="1"/>
    </xf>
    <xf numFmtId="2" fontId="8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 shrinkToFit="1"/>
    </xf>
    <xf numFmtId="4" fontId="8" fillId="0" borderId="1" xfId="0" applyNumberFormat="1" applyFont="1" applyBorder="1" applyAlignment="1">
      <alignment horizontal="center" vertical="center" wrapText="1" shrinkToFit="1"/>
    </xf>
    <xf numFmtId="4" fontId="15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49" fontId="8" fillId="0" borderId="1" xfId="0" applyNumberFormat="1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49" fontId="16" fillId="0" borderId="0" xfId="0" applyNumberFormat="1" applyFont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 shrinkToFit="1"/>
    </xf>
    <xf numFmtId="2" fontId="8" fillId="0" borderId="1" xfId="0" applyNumberFormat="1" applyFont="1" applyBorder="1" applyAlignment="1">
      <alignment horizontal="center" vertical="center" wrapText="1" shrinkToFi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left" vertical="center" wrapText="1" shrinkToFit="1"/>
    </xf>
    <xf numFmtId="0" fontId="10" fillId="0" borderId="1" xfId="0" applyNumberFormat="1" applyFont="1" applyFill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justify" vertical="center" wrapText="1" shrinkToFit="1"/>
    </xf>
    <xf numFmtId="0" fontId="17" fillId="0" borderId="1" xfId="0" applyFont="1" applyFill="1" applyBorder="1" applyAlignment="1">
      <alignment horizontal="left" wrapText="1" shrinkToFit="1"/>
    </xf>
    <xf numFmtId="49" fontId="17" fillId="0" borderId="1" xfId="0" applyNumberFormat="1" applyFont="1" applyFill="1" applyBorder="1" applyAlignment="1">
      <alignment horizontal="center" vertical="center" wrapText="1" shrinkToFit="1"/>
    </xf>
    <xf numFmtId="4" fontId="17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justify" vertical="top" wrapText="1" shrinkToFit="1"/>
    </xf>
    <xf numFmtId="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justify" vertical="top" wrapText="1" shrinkToFit="1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4" fontId="13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justify" vertical="top" wrapText="1" shrinkToFit="1"/>
    </xf>
    <xf numFmtId="49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top" wrapText="1" shrinkToFit="1"/>
    </xf>
    <xf numFmtId="4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top" wrapText="1" shrinkToFit="1"/>
    </xf>
    <xf numFmtId="0" fontId="13" fillId="0" borderId="1" xfId="0" applyFont="1" applyFill="1" applyBorder="1" applyAlignment="1">
      <alignment horizontal="left" wrapText="1" shrinkToFi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justify" vertical="top" wrapText="1" shrinkToFit="1"/>
    </xf>
    <xf numFmtId="2" fontId="13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Fill="1" applyBorder="1"/>
    <xf numFmtId="49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2" fontId="17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/>
    <xf numFmtId="4" fontId="8" fillId="0" borderId="1" xfId="0" applyNumberFormat="1" applyFont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justify" vertical="top" wrapText="1" shrinkToFit="1"/>
    </xf>
    <xf numFmtId="49" fontId="17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 shrinkToFit="1"/>
    </xf>
    <xf numFmtId="4" fontId="17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wrapText="1" shrinkToFit="1"/>
    </xf>
    <xf numFmtId="49" fontId="13" fillId="0" borderId="2" xfId="0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 wrapText="1" shrinkToFit="1"/>
    </xf>
    <xf numFmtId="49" fontId="13" fillId="0" borderId="3" xfId="0" applyNumberFormat="1" applyFont="1" applyFill="1" applyBorder="1" applyAlignment="1">
      <alignment horizontal="center" wrapText="1" shrinkToFit="1"/>
    </xf>
    <xf numFmtId="0" fontId="13" fillId="0" borderId="0" xfId="0" applyFont="1" applyFill="1" applyAlignment="1">
      <alignment wrapText="1"/>
    </xf>
    <xf numFmtId="0" fontId="14" fillId="0" borderId="0" xfId="0" applyFont="1" applyFill="1" applyAlignment="1"/>
    <xf numFmtId="0" fontId="14" fillId="0" borderId="0" xfId="0" applyFont="1" applyAlignment="1"/>
    <xf numFmtId="0" fontId="13" fillId="0" borderId="0" xfId="0" applyFont="1" applyFill="1" applyAlignment="1">
      <alignment horizontal="center" wrapText="1" shrinkToFit="1"/>
    </xf>
    <xf numFmtId="0" fontId="10" fillId="0" borderId="0" xfId="0" applyFont="1" applyFill="1" applyAlignment="1">
      <alignment horizontal="center" wrapText="1" shrinkToFit="1"/>
    </xf>
    <xf numFmtId="0" fontId="11" fillId="0" borderId="0" xfId="0" applyFont="1" applyAlignment="1">
      <alignment horizontal="center" shrinkToFit="1"/>
    </xf>
    <xf numFmtId="0" fontId="11" fillId="0" borderId="0" xfId="0" applyFont="1" applyFill="1" applyAlignment="1">
      <alignment horizontal="center" shrinkToFit="1"/>
    </xf>
    <xf numFmtId="49" fontId="13" fillId="0" borderId="1" xfId="0" applyNumberFormat="1" applyFont="1" applyFill="1" applyBorder="1" applyAlignment="1">
      <alignment horizontal="center" wrapText="1" shrinkToFit="1"/>
    </xf>
    <xf numFmtId="0" fontId="17" fillId="0" borderId="1" xfId="0" applyFont="1" applyFill="1" applyBorder="1" applyAlignment="1">
      <alignment horizontal="left" wrapText="1" shrinkToFi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2" fillId="0" borderId="4" xfId="0" applyFont="1" applyBorder="1" applyAlignment="1">
      <alignment horizontal="justify"/>
    </xf>
    <xf numFmtId="0" fontId="0" fillId="0" borderId="4" xfId="0" applyBorder="1" applyAlignment="1"/>
    <xf numFmtId="0" fontId="12" fillId="0" borderId="1" xfId="0" applyFont="1" applyBorder="1" applyAlignment="1">
      <alignment horizontal="justify" vertical="center" wrapText="1" shrinkToFit="1"/>
    </xf>
    <xf numFmtId="49" fontId="12" fillId="0" borderId="1" xfId="0" applyNumberFormat="1" applyFont="1" applyBorder="1" applyAlignment="1">
      <alignment horizontal="center" vertical="center" wrapText="1" shrinkToFit="1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0" fillId="0" borderId="0" xfId="0" applyAlignment="1"/>
    <xf numFmtId="49" fontId="12" fillId="0" borderId="2" xfId="0" applyNumberFormat="1" applyFont="1" applyFill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justify" vertical="top" wrapText="1" shrinkToFit="1"/>
    </xf>
    <xf numFmtId="0" fontId="12" fillId="0" borderId="1" xfId="0" applyFont="1" applyBorder="1" applyAlignment="1">
      <alignment horizontal="center" vertical="center" wrapText="1" shrinkToFit="1"/>
    </xf>
    <xf numFmtId="49" fontId="8" fillId="0" borderId="1" xfId="0" applyNumberFormat="1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/Downloads/&#1042;&#1086;&#1083;&#1086;&#1089;&#1090;&#1085;&#1086;&#1074;&#1089;&#1082;&#1080;&#1081;%20&#1089;&#1077;&#1083;&#1100;&#1089;&#1086;&#1074;&#1077;&#1090;2018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5,6 "/>
      <sheetName val="приложение 7,8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1"/>
  <sheetViews>
    <sheetView tabSelected="1" zoomScaleNormal="100" workbookViewId="0">
      <selection activeCell="K22" sqref="K22"/>
    </sheetView>
  </sheetViews>
  <sheetFormatPr defaultColWidth="9.140625" defaultRowHeight="15" x14ac:dyDescent="0.25"/>
  <cols>
    <col min="1" max="1" width="33.5703125" style="6" customWidth="1"/>
    <col min="2" max="2" width="6.85546875" style="7" customWidth="1"/>
    <col min="3" max="3" width="9.85546875" style="7" customWidth="1"/>
    <col min="4" max="4" width="6.5703125" style="6" customWidth="1"/>
    <col min="5" max="5" width="10.28515625" style="6" customWidth="1"/>
    <col min="6" max="6" width="10" style="6" hidden="1" customWidth="1"/>
    <col min="7" max="7" width="9.7109375" style="6" hidden="1" customWidth="1"/>
    <col min="8" max="8" width="11" style="6" customWidth="1"/>
    <col min="9" max="9" width="10.140625" style="6" customWidth="1"/>
    <col min="10" max="16384" width="9.140625" style="6"/>
  </cols>
  <sheetData>
    <row r="1" spans="1:9" ht="7.9" customHeight="1" x14ac:dyDescent="0.25">
      <c r="C1" s="97" t="s">
        <v>97</v>
      </c>
      <c r="D1" s="98"/>
      <c r="E1" s="98"/>
      <c r="F1" s="99"/>
      <c r="G1" s="99"/>
      <c r="H1" s="99"/>
      <c r="I1" s="99"/>
    </row>
    <row r="2" spans="1:9" ht="13.9" customHeight="1" x14ac:dyDescent="0.25">
      <c r="C2" s="98"/>
      <c r="D2" s="98"/>
      <c r="E2" s="98"/>
      <c r="F2" s="99"/>
      <c r="G2" s="99"/>
      <c r="H2" s="99"/>
      <c r="I2" s="99"/>
    </row>
    <row r="3" spans="1:9" ht="9.6" customHeight="1" x14ac:dyDescent="0.25">
      <c r="C3" s="98"/>
      <c r="D3" s="98"/>
      <c r="E3" s="98"/>
      <c r="F3" s="99"/>
      <c r="G3" s="99"/>
      <c r="H3" s="99"/>
      <c r="I3" s="99"/>
    </row>
    <row r="4" spans="1:9" ht="8.25" customHeight="1" x14ac:dyDescent="0.25">
      <c r="C4" s="98"/>
      <c r="D4" s="98"/>
      <c r="E4" s="98"/>
      <c r="F4" s="99"/>
      <c r="G4" s="99"/>
      <c r="H4" s="99"/>
      <c r="I4" s="99"/>
    </row>
    <row r="5" spans="1:9" ht="12.75" customHeight="1" x14ac:dyDescent="0.25">
      <c r="C5" s="98"/>
      <c r="D5" s="98"/>
      <c r="E5" s="98"/>
      <c r="F5" s="99"/>
      <c r="G5" s="99"/>
      <c r="H5" s="99"/>
      <c r="I5" s="99"/>
    </row>
    <row r="6" spans="1:9" ht="36.75" customHeight="1" x14ac:dyDescent="0.25">
      <c r="A6" s="100" t="s">
        <v>98</v>
      </c>
      <c r="B6" s="101"/>
      <c r="C6" s="101"/>
      <c r="D6" s="101"/>
      <c r="E6" s="101"/>
      <c r="F6" s="102"/>
      <c r="G6" s="102"/>
      <c r="H6" s="9"/>
      <c r="I6" s="9"/>
    </row>
    <row r="7" spans="1:9" ht="0.75" customHeight="1" x14ac:dyDescent="0.25">
      <c r="A7" s="103"/>
      <c r="B7" s="103"/>
      <c r="C7" s="103"/>
      <c r="D7" s="103"/>
      <c r="E7" s="103"/>
      <c r="F7" s="102"/>
      <c r="G7" s="102"/>
      <c r="H7" s="9"/>
      <c r="I7" s="9"/>
    </row>
    <row r="8" spans="1:9" ht="16.899999999999999" customHeight="1" x14ac:dyDescent="0.25">
      <c r="A8" s="103"/>
      <c r="B8" s="103"/>
      <c r="C8" s="103"/>
      <c r="D8" s="103"/>
      <c r="E8" s="103"/>
      <c r="F8" s="102"/>
      <c r="G8" s="102"/>
      <c r="H8" s="8"/>
      <c r="I8" s="9"/>
    </row>
    <row r="9" spans="1:9" ht="5.45" customHeight="1" x14ac:dyDescent="0.25">
      <c r="A9" s="16"/>
      <c r="B9" s="17"/>
      <c r="C9" s="17"/>
      <c r="D9" s="16"/>
      <c r="E9" s="16"/>
      <c r="F9" s="16"/>
      <c r="G9" s="16"/>
      <c r="H9" s="9"/>
      <c r="I9" s="9"/>
    </row>
    <row r="10" spans="1:9" ht="3" customHeight="1" x14ac:dyDescent="0.25">
      <c r="A10" s="18"/>
      <c r="B10" s="19"/>
      <c r="C10" s="19"/>
      <c r="D10" s="18"/>
      <c r="E10" s="18"/>
      <c r="F10" s="18"/>
      <c r="G10" s="18"/>
    </row>
    <row r="11" spans="1:9" x14ac:dyDescent="0.25">
      <c r="A11" s="18"/>
      <c r="B11" s="19"/>
      <c r="C11" s="19"/>
      <c r="D11" s="86" t="s">
        <v>91</v>
      </c>
      <c r="E11" s="86"/>
      <c r="F11" s="18"/>
      <c r="G11" s="18"/>
    </row>
    <row r="12" spans="1:9" x14ac:dyDescent="0.25">
      <c r="A12" s="92" t="s">
        <v>0</v>
      </c>
      <c r="B12" s="104" t="s">
        <v>1</v>
      </c>
      <c r="C12" s="104" t="s">
        <v>2</v>
      </c>
      <c r="D12" s="92" t="s">
        <v>3</v>
      </c>
      <c r="E12" s="95" t="s">
        <v>87</v>
      </c>
      <c r="F12" s="93" t="s">
        <v>87</v>
      </c>
      <c r="G12" s="93" t="s">
        <v>92</v>
      </c>
      <c r="H12" s="93" t="s">
        <v>92</v>
      </c>
      <c r="I12" s="93" t="s">
        <v>94</v>
      </c>
    </row>
    <row r="13" spans="1:9" x14ac:dyDescent="0.25">
      <c r="A13" s="92"/>
      <c r="B13" s="104"/>
      <c r="C13" s="104"/>
      <c r="D13" s="92"/>
      <c r="E13" s="96"/>
      <c r="F13" s="94"/>
      <c r="G13" s="94"/>
      <c r="H13" s="94"/>
      <c r="I13" s="94"/>
    </row>
    <row r="14" spans="1:9" ht="9.75" customHeight="1" x14ac:dyDescent="0.25">
      <c r="A14" s="105" t="s">
        <v>4</v>
      </c>
      <c r="B14" s="89"/>
      <c r="C14" s="89"/>
      <c r="D14" s="90"/>
      <c r="E14" s="91">
        <v>2770250</v>
      </c>
      <c r="F14" s="91">
        <f>F16+F31+F37+F43+F49+F64</f>
        <v>2333400</v>
      </c>
      <c r="G14" s="91">
        <f>G16+G31+G37+G43+G49+G64</f>
        <v>2338200</v>
      </c>
      <c r="H14" s="91">
        <v>1974000</v>
      </c>
      <c r="I14" s="91">
        <v>1979200</v>
      </c>
    </row>
    <row r="15" spans="1:9" ht="13.9" customHeight="1" x14ac:dyDescent="0.25">
      <c r="A15" s="105"/>
      <c r="B15" s="89"/>
      <c r="C15" s="89"/>
      <c r="D15" s="90"/>
      <c r="E15" s="91"/>
      <c r="F15" s="91"/>
      <c r="G15" s="91"/>
      <c r="H15" s="91"/>
      <c r="I15" s="91"/>
    </row>
    <row r="16" spans="1:9" ht="21.6" customHeight="1" x14ac:dyDescent="0.25">
      <c r="A16" s="88" t="s">
        <v>5</v>
      </c>
      <c r="B16" s="89" t="s">
        <v>13</v>
      </c>
      <c r="C16" s="89"/>
      <c r="D16" s="90"/>
      <c r="E16" s="91">
        <v>1689400</v>
      </c>
      <c r="F16" s="64">
        <f>F21+F23+F24+F27+F30</f>
        <v>1626700</v>
      </c>
      <c r="G16" s="64">
        <f>G21+G23+G24+G27+G30</f>
        <v>1623700</v>
      </c>
      <c r="H16" s="64">
        <v>1614400</v>
      </c>
      <c r="I16" s="64">
        <v>1609400</v>
      </c>
    </row>
    <row r="17" spans="1:10" ht="15" hidden="1" customHeight="1" x14ac:dyDescent="0.25">
      <c r="A17" s="88"/>
      <c r="B17" s="89"/>
      <c r="C17" s="89"/>
      <c r="D17" s="90"/>
      <c r="E17" s="91"/>
      <c r="F17" s="65"/>
      <c r="G17" s="65"/>
      <c r="H17" s="65"/>
      <c r="I17" s="65"/>
    </row>
    <row r="18" spans="1:10" ht="39.6" customHeight="1" x14ac:dyDescent="0.25">
      <c r="A18" s="66" t="s">
        <v>70</v>
      </c>
      <c r="B18" s="67" t="s">
        <v>14</v>
      </c>
      <c r="C18" s="67"/>
      <c r="D18" s="68"/>
      <c r="E18" s="69">
        <v>771700</v>
      </c>
      <c r="F18" s="69">
        <f t="shared" ref="F18:G20" si="0">F19</f>
        <v>646800</v>
      </c>
      <c r="G18" s="69">
        <f t="shared" si="0"/>
        <v>646800</v>
      </c>
      <c r="H18" s="69">
        <v>771700</v>
      </c>
      <c r="I18" s="69">
        <v>771700</v>
      </c>
      <c r="J18" s="12"/>
    </row>
    <row r="19" spans="1:10" ht="27" customHeight="1" x14ac:dyDescent="0.25">
      <c r="A19" s="70" t="s">
        <v>64</v>
      </c>
      <c r="B19" s="67" t="s">
        <v>14</v>
      </c>
      <c r="C19" s="71" t="s">
        <v>67</v>
      </c>
      <c r="D19" s="68"/>
      <c r="E19" s="69">
        <v>771700</v>
      </c>
      <c r="F19" s="69">
        <f t="shared" si="0"/>
        <v>646800</v>
      </c>
      <c r="G19" s="69">
        <f t="shared" si="0"/>
        <v>646800</v>
      </c>
      <c r="H19" s="69">
        <v>771700</v>
      </c>
      <c r="I19" s="69">
        <v>771700</v>
      </c>
      <c r="J19" s="12"/>
    </row>
    <row r="20" spans="1:10" ht="39" customHeight="1" x14ac:dyDescent="0.25">
      <c r="A20" s="72" t="s">
        <v>70</v>
      </c>
      <c r="B20" s="67" t="s">
        <v>14</v>
      </c>
      <c r="C20" s="67" t="s">
        <v>84</v>
      </c>
      <c r="D20" s="68"/>
      <c r="E20" s="69">
        <v>771700</v>
      </c>
      <c r="F20" s="69">
        <f t="shared" si="0"/>
        <v>646800</v>
      </c>
      <c r="G20" s="69">
        <f t="shared" si="0"/>
        <v>646800</v>
      </c>
      <c r="H20" s="69">
        <v>771700</v>
      </c>
      <c r="I20" s="69">
        <v>771700</v>
      </c>
    </row>
    <row r="21" spans="1:10" ht="62.45" customHeight="1" x14ac:dyDescent="0.25">
      <c r="A21" s="72" t="s">
        <v>69</v>
      </c>
      <c r="B21" s="67" t="s">
        <v>14</v>
      </c>
      <c r="C21" s="67" t="s">
        <v>84</v>
      </c>
      <c r="D21" s="68">
        <v>100</v>
      </c>
      <c r="E21" s="69">
        <v>771700</v>
      </c>
      <c r="F21" s="73">
        <v>646800</v>
      </c>
      <c r="G21" s="73">
        <v>646800</v>
      </c>
      <c r="H21" s="73">
        <v>771700</v>
      </c>
      <c r="I21" s="73">
        <v>771700</v>
      </c>
      <c r="J21" s="12"/>
    </row>
    <row r="22" spans="1:10" ht="39" customHeight="1" x14ac:dyDescent="0.25">
      <c r="A22" s="72" t="s">
        <v>71</v>
      </c>
      <c r="B22" s="67" t="s">
        <v>15</v>
      </c>
      <c r="C22" s="67" t="s">
        <v>85</v>
      </c>
      <c r="D22" s="68"/>
      <c r="E22" s="87">
        <v>842800</v>
      </c>
      <c r="F22" s="69">
        <f>F23+F24</f>
        <v>969900</v>
      </c>
      <c r="G22" s="69">
        <f>G23+G24</f>
        <v>966900</v>
      </c>
      <c r="H22" s="69">
        <v>758800</v>
      </c>
      <c r="I22" s="69">
        <v>754800</v>
      </c>
    </row>
    <row r="23" spans="1:10" ht="72" x14ac:dyDescent="0.25">
      <c r="A23" s="72" t="s">
        <v>69</v>
      </c>
      <c r="B23" s="67" t="s">
        <v>15</v>
      </c>
      <c r="C23" s="67" t="s">
        <v>85</v>
      </c>
      <c r="D23" s="68">
        <v>100</v>
      </c>
      <c r="E23" s="87">
        <v>492800</v>
      </c>
      <c r="F23" s="69">
        <v>440900</v>
      </c>
      <c r="G23" s="69">
        <v>440900</v>
      </c>
      <c r="H23" s="69">
        <v>492800</v>
      </c>
      <c r="I23" s="69">
        <v>492800</v>
      </c>
    </row>
    <row r="24" spans="1:10" ht="33" customHeight="1" x14ac:dyDescent="0.25">
      <c r="A24" s="72" t="s">
        <v>25</v>
      </c>
      <c r="B24" s="67" t="s">
        <v>15</v>
      </c>
      <c r="C24" s="67" t="s">
        <v>85</v>
      </c>
      <c r="D24" s="68">
        <v>200</v>
      </c>
      <c r="E24" s="87">
        <v>350000</v>
      </c>
      <c r="F24" s="69">
        <f>969900-F23</f>
        <v>529000</v>
      </c>
      <c r="G24" s="69">
        <f>966900-G23</f>
        <v>526000</v>
      </c>
      <c r="H24" s="69">
        <v>266000</v>
      </c>
      <c r="I24" s="69">
        <v>262000</v>
      </c>
    </row>
    <row r="25" spans="1:10" ht="19.5" customHeight="1" x14ac:dyDescent="0.25">
      <c r="A25" s="72" t="s">
        <v>27</v>
      </c>
      <c r="B25" s="67" t="s">
        <v>26</v>
      </c>
      <c r="C25" s="67"/>
      <c r="D25" s="68"/>
      <c r="E25" s="62">
        <v>10000</v>
      </c>
      <c r="F25" s="69">
        <f t="shared" ref="F25:I26" si="1">F26</f>
        <v>10000</v>
      </c>
      <c r="G25" s="69">
        <f t="shared" si="1"/>
        <v>10000</v>
      </c>
      <c r="H25" s="69">
        <f t="shared" si="1"/>
        <v>10000</v>
      </c>
      <c r="I25" s="69">
        <f t="shared" si="1"/>
        <v>10000</v>
      </c>
    </row>
    <row r="26" spans="1:10" ht="24.75" customHeight="1" x14ac:dyDescent="0.25">
      <c r="A26" s="70" t="s">
        <v>64</v>
      </c>
      <c r="B26" s="67" t="s">
        <v>26</v>
      </c>
      <c r="C26" s="71" t="s">
        <v>67</v>
      </c>
      <c r="D26" s="68"/>
      <c r="E26" s="69">
        <f>E27</f>
        <v>10000</v>
      </c>
      <c r="F26" s="69">
        <f t="shared" si="1"/>
        <v>10000</v>
      </c>
      <c r="G26" s="69">
        <f t="shared" si="1"/>
        <v>10000</v>
      </c>
      <c r="H26" s="69">
        <f t="shared" si="1"/>
        <v>10000</v>
      </c>
      <c r="I26" s="69">
        <f t="shared" si="1"/>
        <v>10000</v>
      </c>
    </row>
    <row r="27" spans="1:10" ht="19.5" customHeight="1" x14ac:dyDescent="0.25">
      <c r="A27" s="72" t="s">
        <v>28</v>
      </c>
      <c r="B27" s="67" t="s">
        <v>26</v>
      </c>
      <c r="C27" s="71" t="s">
        <v>86</v>
      </c>
      <c r="D27" s="68">
        <v>800</v>
      </c>
      <c r="E27" s="69">
        <v>10000</v>
      </c>
      <c r="F27" s="74">
        <v>10000</v>
      </c>
      <c r="G27" s="74">
        <v>10000</v>
      </c>
      <c r="H27" s="74">
        <v>10000</v>
      </c>
      <c r="I27" s="74">
        <v>10000</v>
      </c>
    </row>
    <row r="28" spans="1:10" ht="15.75" hidden="1" customHeight="1" x14ac:dyDescent="0.25">
      <c r="A28" s="72" t="s">
        <v>42</v>
      </c>
      <c r="B28" s="67" t="s">
        <v>16</v>
      </c>
      <c r="C28" s="67" t="s">
        <v>41</v>
      </c>
      <c r="D28" s="68"/>
      <c r="E28" s="69">
        <f t="shared" ref="E28:I29" si="2">E29</f>
        <v>0</v>
      </c>
      <c r="F28" s="69">
        <f t="shared" si="2"/>
        <v>0</v>
      </c>
      <c r="G28" s="69">
        <f t="shared" si="2"/>
        <v>0</v>
      </c>
      <c r="H28" s="69">
        <f t="shared" si="2"/>
        <v>0</v>
      </c>
      <c r="I28" s="69">
        <f t="shared" si="2"/>
        <v>0</v>
      </c>
    </row>
    <row r="29" spans="1:10" ht="30" hidden="1" customHeight="1" x14ac:dyDescent="0.25">
      <c r="A29" s="72" t="s">
        <v>43</v>
      </c>
      <c r="B29" s="67" t="s">
        <v>16</v>
      </c>
      <c r="C29" s="67" t="s">
        <v>44</v>
      </c>
      <c r="D29" s="68"/>
      <c r="E29" s="69">
        <f t="shared" si="2"/>
        <v>0</v>
      </c>
      <c r="F29" s="69">
        <f t="shared" si="2"/>
        <v>0</v>
      </c>
      <c r="G29" s="69">
        <f t="shared" si="2"/>
        <v>0</v>
      </c>
      <c r="H29" s="69">
        <f t="shared" si="2"/>
        <v>0</v>
      </c>
      <c r="I29" s="69">
        <f t="shared" si="2"/>
        <v>0</v>
      </c>
    </row>
    <row r="30" spans="1:10" ht="19.5" hidden="1" customHeight="1" x14ac:dyDescent="0.25">
      <c r="A30" s="72" t="s">
        <v>24</v>
      </c>
      <c r="B30" s="67" t="s">
        <v>16</v>
      </c>
      <c r="C30" s="67" t="s">
        <v>44</v>
      </c>
      <c r="D30" s="67" t="s">
        <v>59</v>
      </c>
      <c r="E30" s="69">
        <v>0</v>
      </c>
      <c r="F30" s="73">
        <v>0</v>
      </c>
      <c r="G30" s="73">
        <v>0</v>
      </c>
      <c r="H30" s="73">
        <v>0</v>
      </c>
      <c r="I30" s="73">
        <v>0</v>
      </c>
    </row>
    <row r="31" spans="1:10" ht="12" customHeight="1" x14ac:dyDescent="0.25">
      <c r="A31" s="75" t="s">
        <v>37</v>
      </c>
      <c r="B31" s="61" t="s">
        <v>40</v>
      </c>
      <c r="C31" s="61"/>
      <c r="D31" s="61"/>
      <c r="E31" s="62">
        <v>119900</v>
      </c>
      <c r="F31" s="62">
        <f>F34</f>
        <v>104700</v>
      </c>
      <c r="G31" s="62">
        <f>G34</f>
        <v>109500</v>
      </c>
      <c r="H31" s="62">
        <v>129500</v>
      </c>
      <c r="I31" s="62">
        <v>134700</v>
      </c>
    </row>
    <row r="32" spans="1:10" ht="24.75" customHeight="1" x14ac:dyDescent="0.25">
      <c r="A32" s="76" t="s">
        <v>38</v>
      </c>
      <c r="B32" s="67" t="s">
        <v>40</v>
      </c>
      <c r="C32" s="67"/>
      <c r="D32" s="67"/>
      <c r="E32" s="69">
        <v>119900</v>
      </c>
      <c r="F32" s="69">
        <f>F34</f>
        <v>104700</v>
      </c>
      <c r="G32" s="69">
        <f>G34</f>
        <v>109500</v>
      </c>
      <c r="H32" s="69">
        <v>129500</v>
      </c>
      <c r="I32" s="69">
        <v>134700</v>
      </c>
    </row>
    <row r="33" spans="1:9" ht="27.6" customHeight="1" x14ac:dyDescent="0.25">
      <c r="A33" s="70" t="s">
        <v>64</v>
      </c>
      <c r="B33" s="67" t="s">
        <v>40</v>
      </c>
      <c r="C33" s="77" t="s">
        <v>67</v>
      </c>
      <c r="D33" s="67"/>
      <c r="E33" s="69">
        <v>119900</v>
      </c>
      <c r="F33" s="69">
        <f>F34</f>
        <v>104700</v>
      </c>
      <c r="G33" s="69">
        <f>G34</f>
        <v>109500</v>
      </c>
      <c r="H33" s="69">
        <v>129500</v>
      </c>
      <c r="I33" s="69">
        <v>134700</v>
      </c>
    </row>
    <row r="34" spans="1:9" ht="39.75" customHeight="1" x14ac:dyDescent="0.25">
      <c r="A34" s="76" t="s">
        <v>39</v>
      </c>
      <c r="B34" s="67" t="s">
        <v>40</v>
      </c>
      <c r="C34" s="77" t="s">
        <v>79</v>
      </c>
      <c r="D34" s="67"/>
      <c r="E34" s="69">
        <v>119900</v>
      </c>
      <c r="F34" s="69">
        <f>F36</f>
        <v>104700</v>
      </c>
      <c r="G34" s="69">
        <f>G36</f>
        <v>109500</v>
      </c>
      <c r="H34" s="69">
        <v>129500</v>
      </c>
      <c r="I34" s="69">
        <v>134700</v>
      </c>
    </row>
    <row r="35" spans="1:9" ht="40.5" customHeight="1" x14ac:dyDescent="0.25">
      <c r="A35" s="72" t="s">
        <v>69</v>
      </c>
      <c r="B35" s="67" t="s">
        <v>40</v>
      </c>
      <c r="C35" s="77" t="s">
        <v>79</v>
      </c>
      <c r="D35" s="67" t="s">
        <v>59</v>
      </c>
      <c r="E35" s="69">
        <v>119900</v>
      </c>
      <c r="F35" s="69">
        <v>0</v>
      </c>
      <c r="G35" s="69">
        <v>0</v>
      </c>
      <c r="H35" s="69">
        <v>129500</v>
      </c>
      <c r="I35" s="69">
        <v>134700</v>
      </c>
    </row>
    <row r="36" spans="1:9" ht="25.15" customHeight="1" x14ac:dyDescent="0.25">
      <c r="A36" s="72" t="s">
        <v>68</v>
      </c>
      <c r="B36" s="67" t="s">
        <v>40</v>
      </c>
      <c r="C36" s="77" t="s">
        <v>79</v>
      </c>
      <c r="D36" s="67" t="s">
        <v>58</v>
      </c>
      <c r="E36" s="69">
        <v>1199900</v>
      </c>
      <c r="F36" s="69">
        <v>104700</v>
      </c>
      <c r="G36" s="69">
        <v>109500</v>
      </c>
      <c r="H36" s="69">
        <v>129500</v>
      </c>
      <c r="I36" s="69">
        <v>134700</v>
      </c>
    </row>
    <row r="37" spans="1:9" ht="16.5" customHeight="1" x14ac:dyDescent="0.25">
      <c r="A37" s="60" t="s">
        <v>35</v>
      </c>
      <c r="B37" s="61" t="s">
        <v>36</v>
      </c>
      <c r="C37" s="61"/>
      <c r="D37" s="61"/>
      <c r="E37" s="62">
        <f>E38</f>
        <v>175850</v>
      </c>
      <c r="F37" s="69">
        <v>0</v>
      </c>
      <c r="G37" s="69">
        <v>0</v>
      </c>
      <c r="H37" s="69">
        <v>0</v>
      </c>
      <c r="I37" s="69">
        <v>0</v>
      </c>
    </row>
    <row r="38" spans="1:9" ht="18" customHeight="1" x14ac:dyDescent="0.25">
      <c r="A38" s="76" t="s">
        <v>33</v>
      </c>
      <c r="B38" s="77" t="s">
        <v>34</v>
      </c>
      <c r="C38" s="77"/>
      <c r="D38" s="67"/>
      <c r="E38" s="69">
        <f>E39</f>
        <v>175850</v>
      </c>
      <c r="F38" s="69">
        <v>0</v>
      </c>
      <c r="G38" s="69">
        <v>0</v>
      </c>
      <c r="H38" s="69">
        <v>0</v>
      </c>
      <c r="I38" s="69">
        <v>0</v>
      </c>
    </row>
    <row r="39" spans="1:9" ht="26.25" customHeight="1" x14ac:dyDescent="0.25">
      <c r="A39" s="76" t="s">
        <v>64</v>
      </c>
      <c r="B39" s="77" t="s">
        <v>34</v>
      </c>
      <c r="C39" s="77" t="s">
        <v>67</v>
      </c>
      <c r="D39" s="67"/>
      <c r="E39" s="69">
        <f>E40</f>
        <v>175850</v>
      </c>
      <c r="F39" s="69">
        <v>0</v>
      </c>
      <c r="G39" s="69">
        <v>0</v>
      </c>
      <c r="H39" s="69">
        <v>0</v>
      </c>
      <c r="I39" s="69">
        <v>0</v>
      </c>
    </row>
    <row r="40" spans="1:9" ht="23.25" customHeight="1" x14ac:dyDescent="0.25">
      <c r="A40" s="76" t="s">
        <v>88</v>
      </c>
      <c r="B40" s="77" t="s">
        <v>34</v>
      </c>
      <c r="C40" s="77" t="s">
        <v>89</v>
      </c>
      <c r="D40" s="67"/>
      <c r="E40" s="69">
        <v>175850</v>
      </c>
      <c r="F40" s="69">
        <v>0</v>
      </c>
      <c r="G40" s="69">
        <v>0</v>
      </c>
      <c r="H40" s="69">
        <v>0</v>
      </c>
      <c r="I40" s="69">
        <v>0</v>
      </c>
    </row>
    <row r="41" spans="1:9" ht="25.9" customHeight="1" x14ac:dyDescent="0.25">
      <c r="A41" s="72" t="s">
        <v>68</v>
      </c>
      <c r="B41" s="77" t="s">
        <v>34</v>
      </c>
      <c r="C41" s="77" t="s">
        <v>89</v>
      </c>
      <c r="D41" s="67" t="s">
        <v>58</v>
      </c>
      <c r="E41" s="69">
        <v>175850</v>
      </c>
      <c r="F41" s="69">
        <v>0</v>
      </c>
      <c r="G41" s="69">
        <v>0</v>
      </c>
      <c r="H41" s="69">
        <v>0</v>
      </c>
      <c r="I41" s="69">
        <v>0</v>
      </c>
    </row>
    <row r="42" spans="1:9" ht="0.6" customHeight="1" x14ac:dyDescent="0.25">
      <c r="A42" s="76" t="s">
        <v>25</v>
      </c>
      <c r="B42" s="71" t="s">
        <v>34</v>
      </c>
      <c r="C42" s="71" t="s">
        <v>61</v>
      </c>
      <c r="D42" s="67"/>
      <c r="E42" s="69"/>
      <c r="F42" s="78"/>
      <c r="G42" s="78"/>
      <c r="H42" s="78"/>
      <c r="I42" s="78"/>
    </row>
    <row r="43" spans="1:9" s="10" customFormat="1" ht="26.25" customHeight="1" x14ac:dyDescent="0.2">
      <c r="A43" s="60" t="s">
        <v>53</v>
      </c>
      <c r="B43" s="79" t="s">
        <v>52</v>
      </c>
      <c r="C43" s="79"/>
      <c r="D43" s="61"/>
      <c r="E43" s="33">
        <v>100000</v>
      </c>
      <c r="F43" s="34">
        <v>0</v>
      </c>
      <c r="G43" s="34">
        <v>0</v>
      </c>
      <c r="H43" s="34">
        <v>0</v>
      </c>
      <c r="I43" s="34">
        <v>0</v>
      </c>
    </row>
    <row r="44" spans="1:9" s="10" customFormat="1" ht="21" customHeight="1" x14ac:dyDescent="0.2">
      <c r="A44" s="76" t="s">
        <v>55</v>
      </c>
      <c r="B44" s="77" t="s">
        <v>73</v>
      </c>
      <c r="C44" s="77"/>
      <c r="D44" s="67"/>
      <c r="E44" s="34">
        <v>100000</v>
      </c>
      <c r="F44" s="34">
        <v>0</v>
      </c>
      <c r="G44" s="34">
        <v>0</v>
      </c>
      <c r="H44" s="34">
        <v>0</v>
      </c>
      <c r="I44" s="34">
        <v>0</v>
      </c>
    </row>
    <row r="45" spans="1:9" ht="33" customHeight="1" x14ac:dyDescent="0.25">
      <c r="A45" s="76" t="s">
        <v>64</v>
      </c>
      <c r="B45" s="77" t="s">
        <v>73</v>
      </c>
      <c r="C45" s="77" t="s">
        <v>60</v>
      </c>
      <c r="D45" s="67"/>
      <c r="E45" s="34">
        <v>100000</v>
      </c>
      <c r="F45" s="34">
        <v>0</v>
      </c>
      <c r="G45" s="34">
        <v>0</v>
      </c>
      <c r="H45" s="34">
        <v>0</v>
      </c>
      <c r="I45" s="34">
        <v>0</v>
      </c>
    </row>
    <row r="46" spans="1:9" ht="54.75" customHeight="1" x14ac:dyDescent="0.25">
      <c r="A46" s="80" t="s">
        <v>75</v>
      </c>
      <c r="B46" s="77" t="s">
        <v>73</v>
      </c>
      <c r="C46" s="77" t="s">
        <v>61</v>
      </c>
      <c r="D46" s="67"/>
      <c r="E46" s="34">
        <v>100000</v>
      </c>
      <c r="F46" s="34">
        <v>0</v>
      </c>
      <c r="G46" s="34">
        <v>0</v>
      </c>
      <c r="H46" s="34">
        <v>0</v>
      </c>
      <c r="I46" s="34">
        <v>0</v>
      </c>
    </row>
    <row r="47" spans="1:9" ht="28.5" customHeight="1" x14ac:dyDescent="0.25">
      <c r="A47" s="72" t="s">
        <v>68</v>
      </c>
      <c r="B47" s="77" t="s">
        <v>73</v>
      </c>
      <c r="C47" s="77" t="s">
        <v>61</v>
      </c>
      <c r="D47" s="67" t="s">
        <v>58</v>
      </c>
      <c r="E47" s="34">
        <v>100000</v>
      </c>
      <c r="F47" s="34">
        <v>0</v>
      </c>
      <c r="G47" s="34">
        <v>0</v>
      </c>
      <c r="H47" s="34">
        <v>0</v>
      </c>
      <c r="I47" s="34">
        <v>0</v>
      </c>
    </row>
    <row r="48" spans="1:9" ht="16.149999999999999" hidden="1" customHeight="1" x14ac:dyDescent="0.25">
      <c r="A48" s="72" t="s">
        <v>25</v>
      </c>
      <c r="B48" s="71" t="s">
        <v>54</v>
      </c>
      <c r="C48" s="71" t="s">
        <v>56</v>
      </c>
      <c r="D48" s="67" t="s">
        <v>58</v>
      </c>
      <c r="E48" s="36">
        <v>500000</v>
      </c>
      <c r="F48" s="87">
        <f>F49</f>
        <v>560000</v>
      </c>
      <c r="G48" s="87">
        <f>G49</f>
        <v>560000</v>
      </c>
      <c r="H48" s="87"/>
      <c r="I48" s="87"/>
    </row>
    <row r="49" spans="1:9" x14ac:dyDescent="0.25">
      <c r="A49" s="63" t="s">
        <v>7</v>
      </c>
      <c r="B49" s="61" t="s">
        <v>17</v>
      </c>
      <c r="C49" s="61"/>
      <c r="D49" s="61"/>
      <c r="E49" s="87">
        <v>500000</v>
      </c>
      <c r="F49" s="87">
        <f>F50</f>
        <v>560000</v>
      </c>
      <c r="G49" s="87">
        <f>G50</f>
        <v>560000</v>
      </c>
      <c r="H49" s="87"/>
      <c r="I49" s="87"/>
    </row>
    <row r="50" spans="1:9" ht="14.25" hidden="1" customHeight="1" x14ac:dyDescent="0.25">
      <c r="A50" s="66" t="s">
        <v>21</v>
      </c>
      <c r="B50" s="67" t="s">
        <v>18</v>
      </c>
      <c r="C50" s="67"/>
      <c r="D50" s="67"/>
      <c r="E50" s="87">
        <v>500000</v>
      </c>
      <c r="F50" s="87">
        <f>F51+F53</f>
        <v>560000</v>
      </c>
      <c r="G50" s="87">
        <f>G51+G53</f>
        <v>560000</v>
      </c>
      <c r="H50" s="87"/>
      <c r="I50" s="87"/>
    </row>
    <row r="51" spans="1:9" ht="15" hidden="1" customHeight="1" x14ac:dyDescent="0.25">
      <c r="A51" s="72" t="s">
        <v>42</v>
      </c>
      <c r="B51" s="67" t="s">
        <v>18</v>
      </c>
      <c r="C51" s="67" t="s">
        <v>41</v>
      </c>
      <c r="D51" s="67"/>
      <c r="E51" s="36">
        <v>500000</v>
      </c>
      <c r="F51" s="87">
        <f>F52</f>
        <v>560000</v>
      </c>
      <c r="G51" s="87">
        <f>G52</f>
        <v>560000</v>
      </c>
      <c r="H51" s="87"/>
      <c r="I51" s="87"/>
    </row>
    <row r="52" spans="1:9" ht="25.5" hidden="1" customHeight="1" x14ac:dyDescent="0.25">
      <c r="A52" s="66" t="s">
        <v>22</v>
      </c>
      <c r="B52" s="67" t="s">
        <v>18</v>
      </c>
      <c r="C52" s="67" t="s">
        <v>46</v>
      </c>
      <c r="D52" s="67"/>
      <c r="E52" s="36">
        <v>500000</v>
      </c>
      <c r="F52" s="39">
        <v>560000</v>
      </c>
      <c r="G52" s="39">
        <v>560000</v>
      </c>
      <c r="H52" s="39"/>
      <c r="I52" s="39"/>
    </row>
    <row r="53" spans="1:9" x14ac:dyDescent="0.25">
      <c r="A53" s="66" t="s">
        <v>8</v>
      </c>
      <c r="B53" s="67" t="s">
        <v>19</v>
      </c>
      <c r="C53" s="67"/>
      <c r="D53" s="67"/>
      <c r="E53" s="87">
        <v>500000</v>
      </c>
      <c r="F53" s="87">
        <v>0</v>
      </c>
      <c r="G53" s="87">
        <v>0</v>
      </c>
      <c r="H53" s="87">
        <v>0</v>
      </c>
      <c r="I53" s="87">
        <v>0</v>
      </c>
    </row>
    <row r="54" spans="1:9" ht="15" hidden="1" customHeight="1" x14ac:dyDescent="0.25">
      <c r="A54" s="72" t="s">
        <v>42</v>
      </c>
      <c r="B54" s="67" t="s">
        <v>19</v>
      </c>
      <c r="C54" s="67" t="s">
        <v>41</v>
      </c>
      <c r="D54" s="67"/>
      <c r="E54" s="87">
        <v>500000</v>
      </c>
      <c r="F54" s="87">
        <v>0</v>
      </c>
      <c r="G54" s="87">
        <v>0</v>
      </c>
      <c r="H54" s="87">
        <v>0</v>
      </c>
      <c r="I54" s="87">
        <v>0</v>
      </c>
    </row>
    <row r="55" spans="1:9" ht="51" hidden="1" customHeight="1" x14ac:dyDescent="0.25">
      <c r="A55" s="66" t="s">
        <v>30</v>
      </c>
      <c r="B55" s="67" t="s">
        <v>19</v>
      </c>
      <c r="C55" s="67" t="s">
        <v>47</v>
      </c>
      <c r="D55" s="67"/>
      <c r="E55" s="38">
        <f t="shared" ref="E55:G56" si="3">E56</f>
        <v>0</v>
      </c>
      <c r="F55" s="38">
        <f>F56</f>
        <v>42000</v>
      </c>
      <c r="G55" s="38">
        <f>G56</f>
        <v>45000</v>
      </c>
      <c r="H55" s="38">
        <v>34000</v>
      </c>
      <c r="I55" s="38">
        <v>38000</v>
      </c>
    </row>
    <row r="56" spans="1:9" ht="45" hidden="1" customHeight="1" x14ac:dyDescent="0.25">
      <c r="A56" s="66" t="s">
        <v>25</v>
      </c>
      <c r="B56" s="67" t="s">
        <v>19</v>
      </c>
      <c r="C56" s="67" t="s">
        <v>47</v>
      </c>
      <c r="D56" s="67" t="s">
        <v>32</v>
      </c>
      <c r="E56" s="35">
        <f t="shared" si="3"/>
        <v>0</v>
      </c>
      <c r="F56" s="35">
        <f t="shared" si="3"/>
        <v>42000</v>
      </c>
      <c r="G56" s="35">
        <f t="shared" si="3"/>
        <v>45000</v>
      </c>
      <c r="H56" s="35">
        <v>34000</v>
      </c>
      <c r="I56" s="35">
        <v>38000</v>
      </c>
    </row>
    <row r="57" spans="1:9" ht="27" customHeight="1" x14ac:dyDescent="0.25">
      <c r="A57" s="70" t="s">
        <v>64</v>
      </c>
      <c r="B57" s="67" t="s">
        <v>19</v>
      </c>
      <c r="C57" s="67" t="s">
        <v>60</v>
      </c>
      <c r="D57" s="67"/>
      <c r="E57" s="35">
        <f>E58</f>
        <v>0</v>
      </c>
      <c r="F57" s="35">
        <f>F58</f>
        <v>42000</v>
      </c>
      <c r="G57" s="35">
        <f>G58</f>
        <v>45000</v>
      </c>
      <c r="H57" s="35">
        <v>0</v>
      </c>
      <c r="I57" s="35"/>
    </row>
    <row r="58" spans="1:9" ht="30" customHeight="1" x14ac:dyDescent="0.25">
      <c r="A58" s="66" t="s">
        <v>76</v>
      </c>
      <c r="B58" s="67" t="s">
        <v>19</v>
      </c>
      <c r="C58" s="67" t="s">
        <v>77</v>
      </c>
      <c r="D58" s="67"/>
      <c r="E58" s="35">
        <v>0</v>
      </c>
      <c r="F58" s="40">
        <v>42000</v>
      </c>
      <c r="G58" s="40">
        <v>45000</v>
      </c>
      <c r="H58" s="40">
        <v>0</v>
      </c>
      <c r="I58" s="40"/>
    </row>
    <row r="59" spans="1:9" ht="28.5" customHeight="1" x14ac:dyDescent="0.25">
      <c r="A59" s="70" t="s">
        <v>25</v>
      </c>
      <c r="B59" s="67" t="s">
        <v>19</v>
      </c>
      <c r="C59" s="67" t="s">
        <v>74</v>
      </c>
      <c r="D59" s="67" t="s">
        <v>58</v>
      </c>
      <c r="E59" s="69">
        <v>500000</v>
      </c>
      <c r="F59" s="74">
        <v>560000</v>
      </c>
      <c r="G59" s="74">
        <v>560000</v>
      </c>
      <c r="H59" s="74">
        <v>0</v>
      </c>
      <c r="I59" s="74"/>
    </row>
    <row r="60" spans="1:9" ht="76.5" customHeight="1" x14ac:dyDescent="0.25">
      <c r="A60" s="80" t="s">
        <v>75</v>
      </c>
      <c r="B60" s="67" t="s">
        <v>19</v>
      </c>
      <c r="C60" s="67" t="s">
        <v>61</v>
      </c>
      <c r="D60" s="67"/>
      <c r="E60" s="69">
        <v>500000</v>
      </c>
      <c r="F60" s="69">
        <f>F61</f>
        <v>0</v>
      </c>
      <c r="G60" s="69">
        <f>G61</f>
        <v>0</v>
      </c>
      <c r="H60" s="69">
        <v>0</v>
      </c>
      <c r="I60" s="69">
        <f>I61</f>
        <v>0</v>
      </c>
    </row>
    <row r="61" spans="1:9" ht="30" customHeight="1" x14ac:dyDescent="0.25">
      <c r="A61" s="72" t="s">
        <v>68</v>
      </c>
      <c r="B61" s="67" t="s">
        <v>19</v>
      </c>
      <c r="C61" s="67" t="s">
        <v>61</v>
      </c>
      <c r="D61" s="67" t="s">
        <v>58</v>
      </c>
      <c r="E61" s="69">
        <v>500000</v>
      </c>
      <c r="F61" s="74">
        <v>0</v>
      </c>
      <c r="G61" s="74">
        <v>0</v>
      </c>
      <c r="H61" s="74">
        <v>0</v>
      </c>
      <c r="I61" s="74">
        <v>0</v>
      </c>
    </row>
    <row r="62" spans="1:9" ht="38.25" hidden="1" customHeight="1" x14ac:dyDescent="0.25">
      <c r="A62" s="66" t="s">
        <v>23</v>
      </c>
      <c r="B62" s="67" t="s">
        <v>19</v>
      </c>
      <c r="C62" s="67" t="s">
        <v>62</v>
      </c>
      <c r="D62" s="67"/>
      <c r="E62" s="69">
        <f>E63</f>
        <v>0</v>
      </c>
      <c r="F62" s="81">
        <f>F63</f>
        <v>0</v>
      </c>
      <c r="G62" s="81">
        <f>G63</f>
        <v>0</v>
      </c>
      <c r="H62" s="81">
        <f>H63</f>
        <v>0</v>
      </c>
      <c r="I62" s="81">
        <f>I63</f>
        <v>0</v>
      </c>
    </row>
    <row r="63" spans="1:9" ht="25.5" hidden="1" customHeight="1" x14ac:dyDescent="0.25">
      <c r="A63" s="66" t="s">
        <v>25</v>
      </c>
      <c r="B63" s="67" t="s">
        <v>19</v>
      </c>
      <c r="C63" s="67" t="s">
        <v>63</v>
      </c>
      <c r="D63" s="67" t="s">
        <v>29</v>
      </c>
      <c r="E63" s="69">
        <v>0</v>
      </c>
      <c r="F63" s="74">
        <v>0</v>
      </c>
      <c r="G63" s="74">
        <v>0</v>
      </c>
      <c r="H63" s="74">
        <v>0</v>
      </c>
      <c r="I63" s="74">
        <v>0</v>
      </c>
    </row>
    <row r="64" spans="1:9" x14ac:dyDescent="0.25">
      <c r="A64" s="82" t="s">
        <v>49</v>
      </c>
      <c r="B64" s="83" t="s">
        <v>48</v>
      </c>
      <c r="C64" s="83"/>
      <c r="D64" s="84"/>
      <c r="E64" s="85">
        <f t="shared" ref="E64:I65" si="4">E65</f>
        <v>0</v>
      </c>
      <c r="F64" s="85">
        <f t="shared" si="4"/>
        <v>42000</v>
      </c>
      <c r="G64" s="85">
        <f t="shared" si="4"/>
        <v>45000</v>
      </c>
      <c r="H64" s="85">
        <v>34000</v>
      </c>
      <c r="I64" s="85">
        <f t="shared" si="4"/>
        <v>38000</v>
      </c>
    </row>
    <row r="65" spans="1:9" ht="18.600000000000001" customHeight="1" x14ac:dyDescent="0.25">
      <c r="A65" s="76" t="s">
        <v>42</v>
      </c>
      <c r="B65" s="71" t="s">
        <v>50</v>
      </c>
      <c r="C65" s="71" t="s">
        <v>65</v>
      </c>
      <c r="D65" s="71"/>
      <c r="E65" s="74">
        <f t="shared" si="4"/>
        <v>0</v>
      </c>
      <c r="F65" s="74">
        <f t="shared" si="4"/>
        <v>42000</v>
      </c>
      <c r="G65" s="74">
        <f t="shared" si="4"/>
        <v>45000</v>
      </c>
      <c r="H65" s="74">
        <v>34000</v>
      </c>
      <c r="I65" s="74">
        <f t="shared" si="4"/>
        <v>38000</v>
      </c>
    </row>
    <row r="66" spans="1:9" x14ac:dyDescent="0.25">
      <c r="A66" s="76" t="s">
        <v>51</v>
      </c>
      <c r="B66" s="71" t="s">
        <v>50</v>
      </c>
      <c r="C66" s="71" t="s">
        <v>66</v>
      </c>
      <c r="D66" s="71"/>
      <c r="E66" s="74">
        <f>E67</f>
        <v>0</v>
      </c>
      <c r="F66" s="74">
        <f>F67</f>
        <v>42000</v>
      </c>
      <c r="G66" s="74">
        <f>G67</f>
        <v>45000</v>
      </c>
      <c r="H66" s="74">
        <v>34000</v>
      </c>
      <c r="I66" s="74">
        <f>I67</f>
        <v>38000</v>
      </c>
    </row>
    <row r="67" spans="1:9" x14ac:dyDescent="0.25">
      <c r="A67" s="76" t="s">
        <v>51</v>
      </c>
      <c r="B67" s="71" t="s">
        <v>50</v>
      </c>
      <c r="C67" s="71" t="s">
        <v>66</v>
      </c>
      <c r="D67" s="71" t="s">
        <v>57</v>
      </c>
      <c r="E67" s="74">
        <v>0</v>
      </c>
      <c r="F67" s="73">
        <v>42000</v>
      </c>
      <c r="G67" s="73">
        <v>45000</v>
      </c>
      <c r="H67" s="73">
        <v>34000</v>
      </c>
      <c r="I67" s="73">
        <v>38000</v>
      </c>
    </row>
    <row r="68" spans="1:9" x14ac:dyDescent="0.25">
      <c r="A68" s="18"/>
      <c r="B68" s="19"/>
      <c r="C68" s="19"/>
      <c r="D68" s="18"/>
      <c r="E68" s="41"/>
      <c r="F68" s="41"/>
      <c r="G68" s="41"/>
      <c r="H68" s="41"/>
    </row>
    <row r="69" spans="1:9" x14ac:dyDescent="0.25">
      <c r="A69" s="18"/>
      <c r="B69" s="19"/>
      <c r="C69" s="19"/>
      <c r="D69" s="18"/>
      <c r="E69" s="18"/>
      <c r="F69" s="18"/>
      <c r="G69" s="18"/>
    </row>
    <row r="70" spans="1:9" x14ac:dyDescent="0.25">
      <c r="A70" s="18"/>
      <c r="B70" s="19"/>
      <c r="C70" s="19"/>
      <c r="D70" s="18"/>
      <c r="E70" s="18"/>
      <c r="F70" s="18"/>
      <c r="G70" s="18"/>
    </row>
    <row r="71" spans="1:9" x14ac:dyDescent="0.25">
      <c r="A71" s="18"/>
      <c r="B71" s="19"/>
      <c r="C71" s="19"/>
      <c r="D71" s="18"/>
      <c r="E71" s="18"/>
      <c r="F71" s="18"/>
      <c r="G71" s="18"/>
    </row>
    <row r="72" spans="1:9" x14ac:dyDescent="0.25">
      <c r="A72" s="18"/>
      <c r="B72" s="19"/>
      <c r="C72" s="19"/>
      <c r="D72" s="18"/>
      <c r="E72" s="18"/>
      <c r="F72" s="18"/>
      <c r="G72" s="18"/>
    </row>
    <row r="73" spans="1:9" x14ac:dyDescent="0.25">
      <c r="A73" s="18"/>
      <c r="B73" s="19"/>
      <c r="C73" s="19"/>
      <c r="D73" s="18"/>
      <c r="E73" s="18"/>
      <c r="F73" s="18"/>
      <c r="G73" s="18"/>
    </row>
    <row r="74" spans="1:9" x14ac:dyDescent="0.25">
      <c r="A74" s="18"/>
      <c r="B74" s="19"/>
      <c r="C74" s="19"/>
      <c r="D74" s="18"/>
      <c r="E74" s="18"/>
      <c r="F74" s="18"/>
      <c r="G74" s="18"/>
    </row>
    <row r="75" spans="1:9" x14ac:dyDescent="0.25">
      <c r="A75" s="18"/>
      <c r="B75" s="19"/>
      <c r="C75" s="19"/>
      <c r="D75" s="18"/>
      <c r="E75" s="18"/>
      <c r="F75" s="18"/>
      <c r="G75" s="18"/>
    </row>
    <row r="76" spans="1:9" x14ac:dyDescent="0.25">
      <c r="A76" s="18"/>
      <c r="B76" s="19"/>
      <c r="C76" s="19"/>
      <c r="D76" s="18"/>
      <c r="E76" s="18"/>
      <c r="F76" s="18"/>
      <c r="G76" s="18"/>
    </row>
    <row r="77" spans="1:9" x14ac:dyDescent="0.25">
      <c r="A77" s="18"/>
      <c r="B77" s="19"/>
      <c r="C77" s="19"/>
      <c r="D77" s="18"/>
      <c r="E77" s="18"/>
      <c r="F77" s="18"/>
      <c r="G77" s="18"/>
    </row>
    <row r="78" spans="1:9" x14ac:dyDescent="0.25">
      <c r="A78" s="18"/>
      <c r="B78" s="19"/>
      <c r="C78" s="19"/>
      <c r="D78" s="18"/>
      <c r="E78" s="18"/>
      <c r="F78" s="18"/>
      <c r="G78" s="18"/>
    </row>
    <row r="79" spans="1:9" x14ac:dyDescent="0.25">
      <c r="A79" s="18"/>
      <c r="B79" s="19"/>
      <c r="C79" s="19"/>
      <c r="D79" s="18"/>
      <c r="E79" s="18"/>
      <c r="F79" s="18"/>
      <c r="G79" s="18"/>
    </row>
    <row r="80" spans="1:9" x14ac:dyDescent="0.25">
      <c r="A80" s="18"/>
      <c r="B80" s="19"/>
      <c r="C80" s="19"/>
      <c r="D80" s="18"/>
      <c r="E80" s="18"/>
      <c r="F80" s="18"/>
      <c r="G80" s="18"/>
    </row>
    <row r="81" spans="1:7" x14ac:dyDescent="0.25">
      <c r="A81" s="18"/>
      <c r="B81" s="19"/>
      <c r="C81" s="19"/>
      <c r="D81" s="18"/>
      <c r="E81" s="18"/>
      <c r="F81" s="18"/>
      <c r="G81" s="18"/>
    </row>
  </sheetData>
  <mergeCells count="25">
    <mergeCell ref="C1:I5"/>
    <mergeCell ref="A6:G8"/>
    <mergeCell ref="C14:C15"/>
    <mergeCell ref="D14:D15"/>
    <mergeCell ref="G14:G15"/>
    <mergeCell ref="H14:H15"/>
    <mergeCell ref="I14:I15"/>
    <mergeCell ref="C12:C13"/>
    <mergeCell ref="G12:G13"/>
    <mergeCell ref="E14:E15"/>
    <mergeCell ref="H12:H13"/>
    <mergeCell ref="I12:I13"/>
    <mergeCell ref="A14:A15"/>
    <mergeCell ref="A12:A13"/>
    <mergeCell ref="B12:B13"/>
    <mergeCell ref="E16:E17"/>
    <mergeCell ref="F14:F15"/>
    <mergeCell ref="D12:D13"/>
    <mergeCell ref="F12:F13"/>
    <mergeCell ref="E12:E13"/>
    <mergeCell ref="A16:A17"/>
    <mergeCell ref="B16:B17"/>
    <mergeCell ref="C16:C17"/>
    <mergeCell ref="D16:D17"/>
    <mergeCell ref="B14:B15"/>
  </mergeCells>
  <phoneticPr fontId="0" type="noConversion"/>
  <pageMargins left="0.78740157480314965" right="0.19685039370078741" top="0.39370078740157483" bottom="0.39370078740157483" header="0.51181102362204722" footer="0.51181102362204722"/>
  <pageSetup paperSize="9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topLeftCell="A41" zoomScale="96" zoomScaleNormal="96" workbookViewId="0">
      <selection activeCell="F49" sqref="F49"/>
    </sheetView>
  </sheetViews>
  <sheetFormatPr defaultRowHeight="12.75" x14ac:dyDescent="0.2"/>
  <cols>
    <col min="1" max="1" width="46.42578125" customWidth="1"/>
    <col min="2" max="2" width="6.85546875" customWidth="1"/>
    <col min="3" max="3" width="8" style="4" customWidth="1"/>
    <col min="4" max="4" width="9.42578125" style="4" customWidth="1"/>
    <col min="5" max="5" width="5.28515625" customWidth="1"/>
    <col min="6" max="6" width="10.28515625" style="5" customWidth="1"/>
    <col min="7" max="8" width="9" hidden="1" customWidth="1"/>
    <col min="9" max="11" width="8.85546875" customWidth="1"/>
  </cols>
  <sheetData>
    <row r="1" spans="1:11" s="1" customFormat="1" ht="21" customHeight="1" x14ac:dyDescent="0.25">
      <c r="C1" s="3"/>
      <c r="D1" s="106" t="s">
        <v>99</v>
      </c>
      <c r="E1" s="106"/>
      <c r="F1" s="106"/>
      <c r="G1" s="107"/>
      <c r="H1" s="107"/>
    </row>
    <row r="2" spans="1:11" s="1" customFormat="1" ht="15.6" customHeight="1" x14ac:dyDescent="0.25">
      <c r="C2" s="3"/>
      <c r="D2" s="106"/>
      <c r="E2" s="106"/>
      <c r="F2" s="106"/>
      <c r="G2" s="107"/>
      <c r="H2" s="107"/>
    </row>
    <row r="3" spans="1:11" s="1" customFormat="1" ht="2.25" customHeight="1" x14ac:dyDescent="0.25">
      <c r="C3" s="3"/>
      <c r="D3" s="106"/>
      <c r="E3" s="106"/>
      <c r="F3" s="106"/>
      <c r="G3" s="107"/>
      <c r="H3" s="107"/>
    </row>
    <row r="4" spans="1:11" s="1" customFormat="1" ht="9" customHeight="1" x14ac:dyDescent="0.25">
      <c r="C4" s="3"/>
      <c r="D4" s="106"/>
      <c r="E4" s="106"/>
      <c r="F4" s="106"/>
      <c r="G4" s="107"/>
      <c r="H4" s="107"/>
    </row>
    <row r="5" spans="1:11" s="1" customFormat="1" ht="24.75" customHeight="1" x14ac:dyDescent="0.25">
      <c r="A5" s="115" t="s">
        <v>96</v>
      </c>
      <c r="B5" s="116"/>
      <c r="C5" s="116"/>
      <c r="D5" s="116"/>
      <c r="E5" s="116"/>
      <c r="F5" s="116"/>
      <c r="G5" s="117"/>
      <c r="H5" s="117"/>
    </row>
    <row r="6" spans="1:11" s="1" customFormat="1" ht="18.75" customHeight="1" x14ac:dyDescent="0.25">
      <c r="A6" s="116"/>
      <c r="B6" s="116"/>
      <c r="C6" s="116"/>
      <c r="D6" s="116"/>
      <c r="E6" s="116"/>
      <c r="F6" s="116"/>
      <c r="G6" s="117"/>
      <c r="H6" s="117"/>
    </row>
    <row r="7" spans="1:11" ht="13.5" x14ac:dyDescent="0.25">
      <c r="E7" s="108" t="s">
        <v>91</v>
      </c>
      <c r="F7" s="109"/>
    </row>
    <row r="8" spans="1:11" ht="15.75" customHeight="1" x14ac:dyDescent="0.2">
      <c r="A8" s="110" t="s">
        <v>0</v>
      </c>
      <c r="B8" s="110" t="s">
        <v>9</v>
      </c>
      <c r="C8" s="111" t="s">
        <v>1</v>
      </c>
      <c r="D8" s="111" t="s">
        <v>10</v>
      </c>
      <c r="E8" s="110" t="s">
        <v>11</v>
      </c>
      <c r="F8" s="118" t="s">
        <v>87</v>
      </c>
      <c r="G8" s="112" t="s">
        <v>87</v>
      </c>
      <c r="H8" s="112" t="s">
        <v>92</v>
      </c>
      <c r="I8" s="112" t="s">
        <v>92</v>
      </c>
      <c r="J8" s="112" t="s">
        <v>95</v>
      </c>
    </row>
    <row r="9" spans="1:11" ht="12.75" customHeight="1" x14ac:dyDescent="0.2">
      <c r="A9" s="110"/>
      <c r="B9" s="110"/>
      <c r="C9" s="111"/>
      <c r="D9" s="111"/>
      <c r="E9" s="110"/>
      <c r="F9" s="119"/>
      <c r="G9" s="113"/>
      <c r="H9" s="113"/>
      <c r="I9" s="113"/>
      <c r="J9" s="113"/>
    </row>
    <row r="10" spans="1:11" ht="18.600000000000001" customHeight="1" x14ac:dyDescent="0.2">
      <c r="A10" s="24" t="s">
        <v>4</v>
      </c>
      <c r="B10" s="25">
        <v>791</v>
      </c>
      <c r="C10" s="45"/>
      <c r="D10" s="45"/>
      <c r="E10" s="46"/>
      <c r="F10" s="36">
        <v>2770250</v>
      </c>
      <c r="G10" s="36">
        <f>G11</f>
        <v>2333400</v>
      </c>
      <c r="H10" s="36">
        <f>H11</f>
        <v>2338200</v>
      </c>
      <c r="I10" s="36">
        <v>1974000</v>
      </c>
      <c r="J10" s="36">
        <v>1979200</v>
      </c>
    </row>
    <row r="11" spans="1:11" ht="12.75" customHeight="1" x14ac:dyDescent="0.2">
      <c r="A11" s="121" t="s">
        <v>93</v>
      </c>
      <c r="B11" s="122">
        <v>791</v>
      </c>
      <c r="C11" s="123"/>
      <c r="D11" s="123"/>
      <c r="E11" s="120"/>
      <c r="F11" s="114">
        <v>2770250</v>
      </c>
      <c r="G11" s="114">
        <f>G13+G24+G30+G35+G40+G47</f>
        <v>2333400</v>
      </c>
      <c r="H11" s="114">
        <f>H13+H24+H30+H35+H40+H47</f>
        <v>2338200</v>
      </c>
      <c r="I11" s="114">
        <v>1788900</v>
      </c>
      <c r="J11" s="114">
        <v>1794000</v>
      </c>
      <c r="K11" s="13"/>
    </row>
    <row r="12" spans="1:11" ht="12" customHeight="1" x14ac:dyDescent="0.2">
      <c r="A12" s="121"/>
      <c r="B12" s="122"/>
      <c r="C12" s="123"/>
      <c r="D12" s="123"/>
      <c r="E12" s="120"/>
      <c r="F12" s="114"/>
      <c r="G12" s="114"/>
      <c r="H12" s="114"/>
      <c r="I12" s="114"/>
      <c r="J12" s="114"/>
    </row>
    <row r="13" spans="1:11" ht="19.5" customHeight="1" x14ac:dyDescent="0.2">
      <c r="A13" s="22" t="s">
        <v>12</v>
      </c>
      <c r="B13" s="26">
        <v>791</v>
      </c>
      <c r="C13" s="47" t="s">
        <v>13</v>
      </c>
      <c r="D13" s="47"/>
      <c r="E13" s="48"/>
      <c r="F13" s="36">
        <v>1689400</v>
      </c>
      <c r="G13" s="37">
        <f>G14+G18+G21</f>
        <v>1626700</v>
      </c>
      <c r="H13" s="37">
        <f>H14+H18+H21</f>
        <v>1623700</v>
      </c>
      <c r="I13" s="36">
        <v>1614400</v>
      </c>
      <c r="J13" s="36">
        <v>1609400</v>
      </c>
      <c r="K13" s="13"/>
    </row>
    <row r="14" spans="1:11" ht="33.75" customHeight="1" x14ac:dyDescent="0.2">
      <c r="A14" s="22" t="s">
        <v>20</v>
      </c>
      <c r="B14" s="26">
        <v>791</v>
      </c>
      <c r="C14" s="47" t="s">
        <v>14</v>
      </c>
      <c r="D14" s="49"/>
      <c r="E14" s="48"/>
      <c r="F14" s="37">
        <v>771700</v>
      </c>
      <c r="G14" s="37">
        <f t="shared" ref="G14:H16" si="0">G15</f>
        <v>646800</v>
      </c>
      <c r="H14" s="37">
        <f t="shared" si="0"/>
        <v>646800</v>
      </c>
      <c r="I14" s="37">
        <v>771700</v>
      </c>
      <c r="J14" s="37">
        <v>771700</v>
      </c>
      <c r="K14" s="13"/>
    </row>
    <row r="15" spans="1:11" ht="25.5" x14ac:dyDescent="0.2">
      <c r="A15" s="20" t="s">
        <v>64</v>
      </c>
      <c r="B15" s="26">
        <v>791</v>
      </c>
      <c r="C15" s="47" t="s">
        <v>14</v>
      </c>
      <c r="D15" s="14" t="s">
        <v>60</v>
      </c>
      <c r="E15" s="48"/>
      <c r="F15" s="37">
        <v>771700</v>
      </c>
      <c r="G15" s="37">
        <f t="shared" si="0"/>
        <v>646800</v>
      </c>
      <c r="H15" s="37">
        <f t="shared" si="0"/>
        <v>646800</v>
      </c>
      <c r="I15" s="37">
        <v>771700</v>
      </c>
      <c r="J15" s="37">
        <v>771700</v>
      </c>
    </row>
    <row r="16" spans="1:11" ht="18.75" customHeight="1" x14ac:dyDescent="0.2">
      <c r="A16" s="27" t="s">
        <v>6</v>
      </c>
      <c r="B16" s="26">
        <v>791</v>
      </c>
      <c r="C16" s="47" t="s">
        <v>14</v>
      </c>
      <c r="D16" s="14" t="s">
        <v>82</v>
      </c>
      <c r="E16" s="48"/>
      <c r="F16" s="37">
        <v>771700</v>
      </c>
      <c r="G16" s="37">
        <f t="shared" si="0"/>
        <v>646800</v>
      </c>
      <c r="H16" s="37">
        <f t="shared" si="0"/>
        <v>646800</v>
      </c>
      <c r="I16" s="37">
        <v>771700</v>
      </c>
      <c r="J16" s="37">
        <v>771700</v>
      </c>
    </row>
    <row r="17" spans="1:10" ht="63" customHeight="1" x14ac:dyDescent="0.2">
      <c r="A17" s="27" t="s">
        <v>69</v>
      </c>
      <c r="B17" s="26">
        <v>791</v>
      </c>
      <c r="C17" s="47" t="s">
        <v>14</v>
      </c>
      <c r="D17" s="14" t="s">
        <v>82</v>
      </c>
      <c r="E17" s="48">
        <v>100</v>
      </c>
      <c r="F17" s="37">
        <v>771700</v>
      </c>
      <c r="G17" s="37">
        <v>646800</v>
      </c>
      <c r="H17" s="37">
        <v>646800</v>
      </c>
      <c r="I17" s="37">
        <v>771700</v>
      </c>
      <c r="J17" s="37">
        <v>771700</v>
      </c>
    </row>
    <row r="18" spans="1:10" ht="24.75" customHeight="1" x14ac:dyDescent="0.2">
      <c r="A18" s="27" t="s">
        <v>78</v>
      </c>
      <c r="B18" s="26">
        <v>791</v>
      </c>
      <c r="C18" s="47" t="s">
        <v>15</v>
      </c>
      <c r="D18" s="14" t="s">
        <v>81</v>
      </c>
      <c r="E18" s="48"/>
      <c r="F18" s="37">
        <v>842800</v>
      </c>
      <c r="G18" s="37">
        <f>G19+G20</f>
        <v>969900</v>
      </c>
      <c r="H18" s="37">
        <f>H19+H20</f>
        <v>966900</v>
      </c>
      <c r="I18" s="37">
        <v>758800</v>
      </c>
      <c r="J18" s="37">
        <v>754800</v>
      </c>
    </row>
    <row r="19" spans="1:10" ht="54" customHeight="1" x14ac:dyDescent="0.2">
      <c r="A19" s="27" t="s">
        <v>69</v>
      </c>
      <c r="B19" s="26">
        <v>791</v>
      </c>
      <c r="C19" s="47" t="s">
        <v>15</v>
      </c>
      <c r="D19" s="14" t="s">
        <v>81</v>
      </c>
      <c r="E19" s="48">
        <v>100</v>
      </c>
      <c r="F19" s="37">
        <v>492800</v>
      </c>
      <c r="G19" s="37">
        <v>440900</v>
      </c>
      <c r="H19" s="37">
        <v>440900</v>
      </c>
      <c r="I19" s="37">
        <v>492800</v>
      </c>
      <c r="J19" s="37">
        <v>492800</v>
      </c>
    </row>
    <row r="20" spans="1:10" ht="29.25" customHeight="1" x14ac:dyDescent="0.2">
      <c r="A20" s="27" t="s">
        <v>25</v>
      </c>
      <c r="B20" s="26">
        <v>791</v>
      </c>
      <c r="C20" s="47" t="s">
        <v>15</v>
      </c>
      <c r="D20" s="14" t="s">
        <v>81</v>
      </c>
      <c r="E20" s="48">
        <v>200</v>
      </c>
      <c r="F20" s="37">
        <v>350000</v>
      </c>
      <c r="G20" s="37">
        <f>969900-G19</f>
        <v>529000</v>
      </c>
      <c r="H20" s="37">
        <f>966900-H19</f>
        <v>526000</v>
      </c>
      <c r="I20" s="37">
        <v>266000</v>
      </c>
      <c r="J20" s="37">
        <v>262000</v>
      </c>
    </row>
    <row r="21" spans="1:10" ht="16.5" customHeight="1" x14ac:dyDescent="0.2">
      <c r="A21" s="28" t="s">
        <v>27</v>
      </c>
      <c r="B21" s="25">
        <v>791</v>
      </c>
      <c r="C21" s="45" t="s">
        <v>26</v>
      </c>
      <c r="D21" s="45"/>
      <c r="E21" s="46"/>
      <c r="F21" s="36">
        <v>10000</v>
      </c>
      <c r="G21" s="36">
        <f t="shared" ref="F21:J22" si="1">G22</f>
        <v>10000</v>
      </c>
      <c r="H21" s="36">
        <f t="shared" si="1"/>
        <v>10000</v>
      </c>
      <c r="I21" s="36">
        <f t="shared" si="1"/>
        <v>10000</v>
      </c>
      <c r="J21" s="36">
        <v>10000</v>
      </c>
    </row>
    <row r="22" spans="1:10" ht="25.5" x14ac:dyDescent="0.2">
      <c r="A22" s="20" t="s">
        <v>64</v>
      </c>
      <c r="B22" s="26">
        <v>791</v>
      </c>
      <c r="C22" s="47" t="s">
        <v>26</v>
      </c>
      <c r="D22" s="42" t="s">
        <v>67</v>
      </c>
      <c r="E22" s="48"/>
      <c r="F22" s="37">
        <f t="shared" si="1"/>
        <v>10000</v>
      </c>
      <c r="G22" s="37">
        <f t="shared" si="1"/>
        <v>10000</v>
      </c>
      <c r="H22" s="37">
        <f t="shared" si="1"/>
        <v>10000</v>
      </c>
      <c r="I22" s="37">
        <f t="shared" si="1"/>
        <v>10000</v>
      </c>
      <c r="J22" s="37">
        <f t="shared" si="1"/>
        <v>10000</v>
      </c>
    </row>
    <row r="23" spans="1:10" ht="16.5" customHeight="1" x14ac:dyDescent="0.2">
      <c r="A23" s="27" t="s">
        <v>28</v>
      </c>
      <c r="B23" s="26">
        <v>791</v>
      </c>
      <c r="C23" s="47" t="s">
        <v>26</v>
      </c>
      <c r="D23" s="42" t="s">
        <v>80</v>
      </c>
      <c r="E23" s="48">
        <v>800</v>
      </c>
      <c r="F23" s="37">
        <v>10000</v>
      </c>
      <c r="G23" s="37">
        <v>10000</v>
      </c>
      <c r="H23" s="37">
        <v>10000</v>
      </c>
      <c r="I23" s="37">
        <v>10000</v>
      </c>
      <c r="J23" s="37">
        <v>10000</v>
      </c>
    </row>
    <row r="24" spans="1:10" s="1" customFormat="1" ht="19.5" customHeight="1" x14ac:dyDescent="0.25">
      <c r="A24" s="55" t="s">
        <v>37</v>
      </c>
      <c r="B24" s="25">
        <v>791</v>
      </c>
      <c r="C24" s="45" t="s">
        <v>40</v>
      </c>
      <c r="D24" s="45"/>
      <c r="E24" s="45"/>
      <c r="F24" s="50">
        <f>F25</f>
        <v>119900</v>
      </c>
      <c r="G24" s="36">
        <f t="shared" ref="F24:H26" si="2">G25</f>
        <v>104700</v>
      </c>
      <c r="H24" s="36">
        <f t="shared" si="2"/>
        <v>109500</v>
      </c>
      <c r="I24" s="36">
        <f>I25</f>
        <v>129500</v>
      </c>
      <c r="J24" s="36">
        <f t="shared" ref="I24:J26" si="3">J25</f>
        <v>134700</v>
      </c>
    </row>
    <row r="25" spans="1:10" s="1" customFormat="1" ht="15" x14ac:dyDescent="0.25">
      <c r="A25" s="56" t="s">
        <v>38</v>
      </c>
      <c r="B25" s="26">
        <v>791</v>
      </c>
      <c r="C25" s="47" t="s">
        <v>40</v>
      </c>
      <c r="D25" s="47"/>
      <c r="E25" s="47"/>
      <c r="F25" s="51">
        <v>119900</v>
      </c>
      <c r="G25" s="37">
        <f t="shared" si="2"/>
        <v>104700</v>
      </c>
      <c r="H25" s="37">
        <f t="shared" si="2"/>
        <v>109500</v>
      </c>
      <c r="I25" s="37">
        <f t="shared" si="3"/>
        <v>129500</v>
      </c>
      <c r="J25" s="37">
        <f t="shared" si="3"/>
        <v>134700</v>
      </c>
    </row>
    <row r="26" spans="1:10" s="1" customFormat="1" ht="26.45" customHeight="1" x14ac:dyDescent="0.25">
      <c r="A26" s="56" t="s">
        <v>64</v>
      </c>
      <c r="B26" s="26">
        <v>791</v>
      </c>
      <c r="C26" s="47" t="s">
        <v>40</v>
      </c>
      <c r="D26" s="42" t="s">
        <v>67</v>
      </c>
      <c r="E26" s="47"/>
      <c r="F26" s="51">
        <f t="shared" si="2"/>
        <v>119900</v>
      </c>
      <c r="G26" s="37">
        <f t="shared" si="2"/>
        <v>104700</v>
      </c>
      <c r="H26" s="37">
        <f t="shared" si="2"/>
        <v>109500</v>
      </c>
      <c r="I26" s="37">
        <f>$I$27</f>
        <v>129500</v>
      </c>
      <c r="J26" s="37">
        <f t="shared" si="3"/>
        <v>134700</v>
      </c>
    </row>
    <row r="27" spans="1:10" s="1" customFormat="1" ht="30" customHeight="1" x14ac:dyDescent="0.25">
      <c r="A27" s="56" t="s">
        <v>39</v>
      </c>
      <c r="B27" s="26">
        <v>791</v>
      </c>
      <c r="C27" s="47" t="s">
        <v>40</v>
      </c>
      <c r="D27" s="42" t="s">
        <v>79</v>
      </c>
      <c r="E27" s="34"/>
      <c r="F27" s="51">
        <f>F29</f>
        <v>119900</v>
      </c>
      <c r="G27" s="37">
        <f>G29</f>
        <v>104700</v>
      </c>
      <c r="H27" s="37">
        <f>H29</f>
        <v>109500</v>
      </c>
      <c r="I27" s="37">
        <f>I29</f>
        <v>129500</v>
      </c>
      <c r="J27" s="37">
        <f>J29</f>
        <v>134700</v>
      </c>
    </row>
    <row r="28" spans="1:10" s="1" customFormat="1" ht="19.149999999999999" hidden="1" customHeight="1" x14ac:dyDescent="0.25">
      <c r="A28" s="56" t="s">
        <v>24</v>
      </c>
      <c r="B28" s="26">
        <v>791</v>
      </c>
      <c r="C28" s="47" t="s">
        <v>40</v>
      </c>
      <c r="D28" s="42" t="s">
        <v>45</v>
      </c>
      <c r="E28" s="47" t="s">
        <v>59</v>
      </c>
      <c r="F28" s="51">
        <v>90.6</v>
      </c>
      <c r="G28" s="37">
        <v>85.6</v>
      </c>
      <c r="H28" s="37">
        <v>88.1</v>
      </c>
      <c r="I28" s="37">
        <v>85.6</v>
      </c>
      <c r="J28" s="37">
        <v>88.1</v>
      </c>
    </row>
    <row r="29" spans="1:10" s="1" customFormat="1" ht="29.45" customHeight="1" x14ac:dyDescent="0.25">
      <c r="A29" s="56" t="s">
        <v>25</v>
      </c>
      <c r="B29" s="26">
        <v>791</v>
      </c>
      <c r="C29" s="47" t="s">
        <v>40</v>
      </c>
      <c r="D29" s="42" t="s">
        <v>79</v>
      </c>
      <c r="E29" s="47" t="s">
        <v>58</v>
      </c>
      <c r="F29" s="51">
        <v>119900</v>
      </c>
      <c r="G29" s="37">
        <v>104700</v>
      </c>
      <c r="H29" s="37">
        <v>109500</v>
      </c>
      <c r="I29" s="37">
        <v>129500</v>
      </c>
      <c r="J29" s="37">
        <v>134700</v>
      </c>
    </row>
    <row r="30" spans="1:10" s="6" customFormat="1" ht="14.45" customHeight="1" x14ac:dyDescent="0.25">
      <c r="A30" s="57" t="s">
        <v>35</v>
      </c>
      <c r="B30" s="26">
        <v>791</v>
      </c>
      <c r="C30" s="43" t="s">
        <v>36</v>
      </c>
      <c r="D30" s="43"/>
      <c r="E30" s="33"/>
      <c r="F30" s="33">
        <v>175850</v>
      </c>
      <c r="G30" s="33">
        <v>0</v>
      </c>
      <c r="H30" s="33">
        <v>0</v>
      </c>
      <c r="I30" s="33">
        <v>0</v>
      </c>
      <c r="J30" s="33">
        <v>0</v>
      </c>
    </row>
    <row r="31" spans="1:10" s="6" customFormat="1" ht="19.5" customHeight="1" x14ac:dyDescent="0.25">
      <c r="A31" s="56" t="s">
        <v>33</v>
      </c>
      <c r="B31" s="26">
        <v>791</v>
      </c>
      <c r="C31" s="42" t="s">
        <v>34</v>
      </c>
      <c r="D31" s="14"/>
      <c r="E31" s="34"/>
      <c r="F31" s="34">
        <v>175850</v>
      </c>
      <c r="G31" s="34">
        <v>0</v>
      </c>
      <c r="H31" s="34">
        <v>0</v>
      </c>
      <c r="I31" s="34">
        <v>0</v>
      </c>
      <c r="J31" s="34">
        <v>0</v>
      </c>
    </row>
    <row r="32" spans="1:10" s="6" customFormat="1" ht="33.75" customHeight="1" x14ac:dyDescent="0.25">
      <c r="A32" s="56" t="s">
        <v>64</v>
      </c>
      <c r="B32" s="26">
        <v>791</v>
      </c>
      <c r="C32" s="42" t="s">
        <v>34</v>
      </c>
      <c r="D32" s="42" t="s">
        <v>67</v>
      </c>
      <c r="E32" s="34"/>
      <c r="F32" s="34">
        <v>175850</v>
      </c>
      <c r="G32" s="34">
        <v>0</v>
      </c>
      <c r="H32" s="34">
        <v>0</v>
      </c>
      <c r="I32" s="34">
        <v>0</v>
      </c>
      <c r="J32" s="34">
        <v>0</v>
      </c>
    </row>
    <row r="33" spans="1:10" s="6" customFormat="1" ht="23.45" customHeight="1" x14ac:dyDescent="0.25">
      <c r="A33" s="56" t="s">
        <v>90</v>
      </c>
      <c r="B33" s="26">
        <v>791</v>
      </c>
      <c r="C33" s="42" t="s">
        <v>34</v>
      </c>
      <c r="D33" s="42" t="s">
        <v>89</v>
      </c>
      <c r="E33" s="34"/>
      <c r="F33" s="34">
        <v>175850</v>
      </c>
      <c r="G33" s="34"/>
      <c r="H33" s="34"/>
      <c r="I33" s="34">
        <v>0</v>
      </c>
      <c r="J33" s="34">
        <v>0</v>
      </c>
    </row>
    <row r="34" spans="1:10" s="1" customFormat="1" ht="25.5" customHeight="1" x14ac:dyDescent="0.25">
      <c r="A34" s="56" t="s">
        <v>25</v>
      </c>
      <c r="B34" s="26">
        <v>791</v>
      </c>
      <c r="C34" s="47" t="s">
        <v>34</v>
      </c>
      <c r="D34" s="42" t="s">
        <v>89</v>
      </c>
      <c r="E34" s="47" t="s">
        <v>58</v>
      </c>
      <c r="F34" s="51">
        <v>175850</v>
      </c>
      <c r="G34" s="37" t="e">
        <f>'[1]приложение 5,6 '!F41</f>
        <v>#REF!</v>
      </c>
      <c r="H34" s="37" t="e">
        <f>'[1]приложение 5,6 '!G41</f>
        <v>#REF!</v>
      </c>
      <c r="I34" s="37">
        <v>0</v>
      </c>
      <c r="J34" s="37">
        <v>0</v>
      </c>
    </row>
    <row r="35" spans="1:10" s="10" customFormat="1" ht="31.5" customHeight="1" x14ac:dyDescent="0.2">
      <c r="A35" s="57" t="s">
        <v>53</v>
      </c>
      <c r="B35" s="26">
        <v>791</v>
      </c>
      <c r="C35" s="44" t="s">
        <v>52</v>
      </c>
      <c r="D35" s="43"/>
      <c r="E35" s="33"/>
      <c r="F35" s="33">
        <v>100000</v>
      </c>
      <c r="G35" s="34">
        <v>0</v>
      </c>
      <c r="H35" s="34">
        <v>0</v>
      </c>
      <c r="I35" s="34">
        <v>0</v>
      </c>
      <c r="J35" s="34">
        <v>0</v>
      </c>
    </row>
    <row r="36" spans="1:10" s="10" customFormat="1" ht="15.6" customHeight="1" x14ac:dyDescent="0.2">
      <c r="A36" s="56" t="s">
        <v>55</v>
      </c>
      <c r="B36" s="26">
        <v>791</v>
      </c>
      <c r="C36" s="42" t="s">
        <v>73</v>
      </c>
      <c r="D36" s="14"/>
      <c r="E36" s="34"/>
      <c r="F36" s="34">
        <v>100000</v>
      </c>
      <c r="G36" s="34">
        <v>0</v>
      </c>
      <c r="H36" s="34">
        <v>0</v>
      </c>
      <c r="I36" s="34">
        <v>0</v>
      </c>
      <c r="J36" s="34">
        <v>0</v>
      </c>
    </row>
    <row r="37" spans="1:10" s="6" customFormat="1" ht="31.5" customHeight="1" x14ac:dyDescent="0.25">
      <c r="A37" s="56" t="s">
        <v>64</v>
      </c>
      <c r="B37" s="2">
        <v>791</v>
      </c>
      <c r="C37" s="42" t="s">
        <v>73</v>
      </c>
      <c r="D37" s="42" t="s">
        <v>67</v>
      </c>
      <c r="E37" s="34"/>
      <c r="F37" s="34">
        <v>100000</v>
      </c>
      <c r="G37" s="34">
        <v>0</v>
      </c>
      <c r="H37" s="34">
        <v>0</v>
      </c>
      <c r="I37" s="34">
        <v>0</v>
      </c>
      <c r="J37" s="34">
        <v>0</v>
      </c>
    </row>
    <row r="38" spans="1:10" s="6" customFormat="1" ht="72.75" customHeight="1" x14ac:dyDescent="0.25">
      <c r="A38" s="58" t="s">
        <v>75</v>
      </c>
      <c r="B38" s="2">
        <v>791</v>
      </c>
      <c r="C38" s="42" t="s">
        <v>73</v>
      </c>
      <c r="D38" s="42" t="s">
        <v>61</v>
      </c>
      <c r="E38" s="34"/>
      <c r="F38" s="34">
        <v>100000</v>
      </c>
      <c r="G38" s="34">
        <v>0</v>
      </c>
      <c r="H38" s="34">
        <v>0</v>
      </c>
      <c r="I38" s="34">
        <v>0</v>
      </c>
      <c r="J38" s="34">
        <v>0</v>
      </c>
    </row>
    <row r="39" spans="1:10" s="6" customFormat="1" ht="25.9" customHeight="1" x14ac:dyDescent="0.25">
      <c r="A39" s="59" t="s">
        <v>25</v>
      </c>
      <c r="B39" s="2">
        <v>791</v>
      </c>
      <c r="C39" s="42" t="s">
        <v>73</v>
      </c>
      <c r="D39" s="42" t="s">
        <v>61</v>
      </c>
      <c r="E39" s="52">
        <v>200</v>
      </c>
      <c r="F39" s="34">
        <v>100000</v>
      </c>
      <c r="G39" s="34">
        <v>0</v>
      </c>
      <c r="H39" s="34">
        <v>0</v>
      </c>
      <c r="I39" s="34">
        <v>0</v>
      </c>
      <c r="J39" s="34">
        <v>0</v>
      </c>
    </row>
    <row r="40" spans="1:10" s="29" customFormat="1" ht="15.75" customHeight="1" x14ac:dyDescent="0.2">
      <c r="A40" s="24" t="s">
        <v>7</v>
      </c>
      <c r="B40" s="25">
        <v>791</v>
      </c>
      <c r="C40" s="45" t="s">
        <v>17</v>
      </c>
      <c r="D40" s="45"/>
      <c r="E40" s="45"/>
      <c r="F40" s="36">
        <v>500000</v>
      </c>
      <c r="G40" s="37">
        <f>G41</f>
        <v>560000</v>
      </c>
      <c r="H40" s="37">
        <f>H41</f>
        <v>560000</v>
      </c>
      <c r="I40" s="37"/>
      <c r="J40" s="37"/>
    </row>
    <row r="41" spans="1:10" s="30" customFormat="1" ht="18" customHeight="1" x14ac:dyDescent="0.2">
      <c r="A41" s="20" t="s">
        <v>8</v>
      </c>
      <c r="B41" s="26">
        <v>791</v>
      </c>
      <c r="C41" s="47" t="s">
        <v>19</v>
      </c>
      <c r="D41" s="47"/>
      <c r="E41" s="47"/>
      <c r="F41" s="37">
        <v>500000</v>
      </c>
      <c r="G41" s="37">
        <f>G42</f>
        <v>560000</v>
      </c>
      <c r="H41" s="37">
        <f>H42</f>
        <v>560000</v>
      </c>
      <c r="I41" s="37"/>
      <c r="J41" s="37"/>
    </row>
    <row r="42" spans="1:10" s="30" customFormat="1" ht="25.5" x14ac:dyDescent="0.2">
      <c r="A42" s="22" t="s">
        <v>64</v>
      </c>
      <c r="B42" s="26">
        <v>791</v>
      </c>
      <c r="C42" s="47" t="s">
        <v>19</v>
      </c>
      <c r="D42" s="15" t="s">
        <v>67</v>
      </c>
      <c r="E42" s="47"/>
      <c r="F42" s="37">
        <v>500000</v>
      </c>
      <c r="G42" s="37">
        <f>G43+G45</f>
        <v>560000</v>
      </c>
      <c r="H42" s="37">
        <f>H43+H45</f>
        <v>560000</v>
      </c>
      <c r="I42" s="37"/>
      <c r="J42" s="37"/>
    </row>
    <row r="43" spans="1:10" s="30" customFormat="1" ht="31.15" customHeight="1" x14ac:dyDescent="0.2">
      <c r="A43" s="22" t="s">
        <v>76</v>
      </c>
      <c r="B43" s="26">
        <v>791</v>
      </c>
      <c r="C43" s="47" t="s">
        <v>19</v>
      </c>
      <c r="D43" s="14" t="s">
        <v>77</v>
      </c>
      <c r="E43" s="47"/>
      <c r="F43" s="36">
        <v>500000</v>
      </c>
      <c r="G43" s="37">
        <f>G44</f>
        <v>560000</v>
      </c>
      <c r="H43" s="37">
        <f>H44</f>
        <v>560000</v>
      </c>
      <c r="I43" s="37"/>
      <c r="J43" s="37"/>
    </row>
    <row r="44" spans="1:10" s="30" customFormat="1" ht="25.5" x14ac:dyDescent="0.2">
      <c r="A44" s="22" t="s">
        <v>25</v>
      </c>
      <c r="B44" s="26">
        <v>791</v>
      </c>
      <c r="C44" s="47" t="s">
        <v>19</v>
      </c>
      <c r="D44" s="14" t="s">
        <v>77</v>
      </c>
      <c r="E44" s="47" t="s">
        <v>58</v>
      </c>
      <c r="F44" s="36">
        <v>500000</v>
      </c>
      <c r="G44" s="39">
        <v>560000</v>
      </c>
      <c r="H44" s="39">
        <v>560000</v>
      </c>
      <c r="I44" s="39"/>
      <c r="J44" s="39"/>
    </row>
    <row r="45" spans="1:10" s="30" customFormat="1" ht="76.5" x14ac:dyDescent="0.2">
      <c r="A45" s="20" t="s">
        <v>72</v>
      </c>
      <c r="B45" s="26">
        <v>791</v>
      </c>
      <c r="C45" s="47" t="s">
        <v>19</v>
      </c>
      <c r="D45" s="14" t="s">
        <v>61</v>
      </c>
      <c r="E45" s="47"/>
      <c r="F45" s="37">
        <v>500000</v>
      </c>
      <c r="G45" s="37">
        <v>0</v>
      </c>
      <c r="H45" s="37">
        <v>0</v>
      </c>
      <c r="I45" s="37">
        <v>0</v>
      </c>
      <c r="J45" s="37">
        <v>0</v>
      </c>
    </row>
    <row r="46" spans="1:10" s="30" customFormat="1" ht="25.5" x14ac:dyDescent="0.2">
      <c r="A46" s="22" t="s">
        <v>25</v>
      </c>
      <c r="B46" s="26">
        <v>791</v>
      </c>
      <c r="C46" s="47" t="s">
        <v>19</v>
      </c>
      <c r="D46" s="14" t="s">
        <v>61</v>
      </c>
      <c r="E46" s="47" t="s">
        <v>58</v>
      </c>
      <c r="F46" s="37">
        <v>500000</v>
      </c>
      <c r="G46" s="37">
        <v>0</v>
      </c>
      <c r="H46" s="37">
        <v>0</v>
      </c>
      <c r="I46" s="37">
        <v>0</v>
      </c>
      <c r="J46" s="37">
        <v>0</v>
      </c>
    </row>
    <row r="47" spans="1:10" s="11" customFormat="1" x14ac:dyDescent="0.2">
      <c r="A47" s="23" t="s">
        <v>49</v>
      </c>
      <c r="B47" s="31">
        <v>791</v>
      </c>
      <c r="C47" s="53" t="s">
        <v>31</v>
      </c>
      <c r="D47" s="53"/>
      <c r="E47" s="54"/>
      <c r="F47" s="38">
        <f t="shared" ref="F47:H48" si="4">F48</f>
        <v>0</v>
      </c>
      <c r="G47" s="38">
        <f>G48</f>
        <v>42000</v>
      </c>
      <c r="H47" s="38">
        <f>H48</f>
        <v>45000</v>
      </c>
      <c r="I47" s="38">
        <v>34000</v>
      </c>
      <c r="J47" s="38">
        <v>38000</v>
      </c>
    </row>
    <row r="48" spans="1:10" s="29" customFormat="1" x14ac:dyDescent="0.2">
      <c r="A48" s="21" t="s">
        <v>42</v>
      </c>
      <c r="B48" s="32">
        <v>791</v>
      </c>
      <c r="C48" s="15" t="s">
        <v>50</v>
      </c>
      <c r="D48" s="15" t="s">
        <v>65</v>
      </c>
      <c r="E48" s="15"/>
      <c r="F48" s="35">
        <f t="shared" si="4"/>
        <v>0</v>
      </c>
      <c r="G48" s="35">
        <f t="shared" si="4"/>
        <v>42000</v>
      </c>
      <c r="H48" s="35">
        <f t="shared" si="4"/>
        <v>45000</v>
      </c>
      <c r="I48" s="35">
        <v>34000</v>
      </c>
      <c r="J48" s="35">
        <v>38000</v>
      </c>
    </row>
    <row r="49" spans="1:10" s="29" customFormat="1" x14ac:dyDescent="0.2">
      <c r="A49" s="21" t="s">
        <v>51</v>
      </c>
      <c r="B49" s="32">
        <v>791</v>
      </c>
      <c r="C49" s="15" t="s">
        <v>50</v>
      </c>
      <c r="D49" s="15" t="s">
        <v>83</v>
      </c>
      <c r="E49" s="15"/>
      <c r="F49" s="35">
        <f>F50</f>
        <v>0</v>
      </c>
      <c r="G49" s="35">
        <f>G50</f>
        <v>42000</v>
      </c>
      <c r="H49" s="35">
        <f>H50</f>
        <v>45000</v>
      </c>
      <c r="I49" s="35">
        <v>34000</v>
      </c>
      <c r="J49" s="35">
        <v>38000</v>
      </c>
    </row>
    <row r="50" spans="1:10" s="29" customFormat="1" x14ac:dyDescent="0.2">
      <c r="A50" s="21" t="s">
        <v>51</v>
      </c>
      <c r="B50" s="32">
        <v>791</v>
      </c>
      <c r="C50" s="15" t="s">
        <v>50</v>
      </c>
      <c r="D50" s="15" t="s">
        <v>83</v>
      </c>
      <c r="E50" s="15" t="s">
        <v>57</v>
      </c>
      <c r="F50" s="35">
        <v>0</v>
      </c>
      <c r="G50" s="40">
        <v>42000</v>
      </c>
      <c r="H50" s="40">
        <v>45000</v>
      </c>
      <c r="I50" s="40">
        <v>34000</v>
      </c>
      <c r="J50" s="40">
        <v>38000</v>
      </c>
    </row>
  </sheetData>
  <mergeCells count="23">
    <mergeCell ref="D11:D12"/>
    <mergeCell ref="D8:D9"/>
    <mergeCell ref="I8:I9"/>
    <mergeCell ref="J8:J9"/>
    <mergeCell ref="I11:I12"/>
    <mergeCell ref="J11:J12"/>
    <mergeCell ref="A5:H6"/>
    <mergeCell ref="E8:E9"/>
    <mergeCell ref="F8:F9"/>
    <mergeCell ref="G8:G9"/>
    <mergeCell ref="H8:H9"/>
    <mergeCell ref="H11:H12"/>
    <mergeCell ref="E11:E12"/>
    <mergeCell ref="F11:F12"/>
    <mergeCell ref="G11:G12"/>
    <mergeCell ref="A11:A12"/>
    <mergeCell ref="B11:B12"/>
    <mergeCell ref="C11:C12"/>
    <mergeCell ref="D1:H4"/>
    <mergeCell ref="E7:F7"/>
    <mergeCell ref="A8:A9"/>
    <mergeCell ref="B8:B9"/>
    <mergeCell ref="C8:C9"/>
  </mergeCells>
  <phoneticPr fontId="0" type="noConversion"/>
  <pageMargins left="0.78740157480314965" right="0.19685039370078741" top="0.39370078740157483" bottom="0.39370078740157483" header="0.51181102362204722" footer="0.51181102362204722"/>
  <pageSetup paperSize="9" scale="9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прил2</vt:lpstr>
      <vt:lpstr>прил 3</vt:lpstr>
      <vt:lpstr>Лист2</vt:lpstr>
      <vt:lpstr>прил2!Область_печати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2022-12-23T11:56:09Z</cp:lastPrinted>
  <dcterms:created xsi:type="dcterms:W3CDTF">1996-10-08T23:32:33Z</dcterms:created>
  <dcterms:modified xsi:type="dcterms:W3CDTF">2023-02-01T12:36:20Z</dcterms:modified>
</cp:coreProperties>
</file>